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F:\"/>
    </mc:Choice>
  </mc:AlternateContent>
  <bookViews>
    <workbookView xWindow="12480" yWindow="0" windowWidth="16485" windowHeight="12240"/>
  </bookViews>
  <sheets>
    <sheet name="納付書" sheetId="4" r:id="rId1"/>
  </sheets>
  <definedNames>
    <definedName name="_xlnm.Print_Area" localSheetId="0">納付書!$A$18:$BC$56</definedName>
  </definedNames>
  <calcPr calcId="162913"/>
</workbook>
</file>

<file path=xl/calcChain.xml><?xml version="1.0" encoding="utf-8"?>
<calcChain xmlns="http://schemas.openxmlformats.org/spreadsheetml/2006/main">
  <c r="B34" i="4" l="1"/>
  <c r="L59" i="4" l="1"/>
  <c r="H61" i="4" l="1"/>
  <c r="L58" i="4" l="1"/>
  <c r="L57" i="4"/>
  <c r="M36" i="4"/>
  <c r="H62" i="4"/>
  <c r="C44" i="4" s="1"/>
  <c r="H60" i="4"/>
  <c r="F36" i="4" s="1"/>
  <c r="H58" i="4" l="1"/>
  <c r="I59" i="4" s="1"/>
  <c r="H34" i="4" s="1"/>
  <c r="C34" i="4" l="1"/>
  <c r="C31" i="4"/>
  <c r="C28" i="4"/>
  <c r="AM28" i="4" s="1"/>
  <c r="T34" i="4"/>
  <c r="AL34" i="4" l="1"/>
  <c r="AS43" i="4" l="1"/>
  <c r="AS41" i="4"/>
  <c r="AS40" i="4"/>
  <c r="AS39" i="4"/>
  <c r="Q41" i="4"/>
  <c r="BA41" i="4" s="1"/>
  <c r="P41" i="4"/>
  <c r="AH41" i="4" s="1"/>
  <c r="O41" i="4"/>
  <c r="AG41" i="4" s="1"/>
  <c r="N41" i="4"/>
  <c r="AF41" i="4" s="1"/>
  <c r="M41" i="4"/>
  <c r="AW41" i="4" s="1"/>
  <c r="L41" i="4"/>
  <c r="AD41" i="4" s="1"/>
  <c r="K41" i="4"/>
  <c r="AC41" i="4" s="1"/>
  <c r="J41" i="4"/>
  <c r="AB41" i="4" s="1"/>
  <c r="H41" i="4"/>
  <c r="AR41" i="4" s="1"/>
  <c r="G41" i="4"/>
  <c r="Y41" i="4" s="1"/>
  <c r="F41" i="4"/>
  <c r="X41" i="4" s="1"/>
  <c r="Q40" i="4"/>
  <c r="AI40" i="4" s="1"/>
  <c r="P40" i="4"/>
  <c r="AZ40" i="4" s="1"/>
  <c r="O40" i="4"/>
  <c r="AG40" i="4" s="1"/>
  <c r="N40" i="4"/>
  <c r="AF40" i="4" s="1"/>
  <c r="M40" i="4"/>
  <c r="AE40" i="4" s="1"/>
  <c r="L40" i="4"/>
  <c r="AV40" i="4" s="1"/>
  <c r="K40" i="4"/>
  <c r="AC40" i="4" s="1"/>
  <c r="J40" i="4"/>
  <c r="AB40" i="4" s="1"/>
  <c r="H40" i="4"/>
  <c r="AR40" i="4" s="1"/>
  <c r="G40" i="4"/>
  <c r="Y40" i="4" s="1"/>
  <c r="F40" i="4"/>
  <c r="X40" i="4" s="1"/>
  <c r="F39" i="4"/>
  <c r="AP39" i="4" s="1"/>
  <c r="G39" i="4"/>
  <c r="AQ39" i="4" s="1"/>
  <c r="H39" i="4"/>
  <c r="AR39" i="4" s="1"/>
  <c r="Q39" i="4"/>
  <c r="AI39" i="4" s="1"/>
  <c r="P39" i="4"/>
  <c r="AZ39" i="4" s="1"/>
  <c r="O39" i="4"/>
  <c r="AY39" i="4" s="1"/>
  <c r="N39" i="4"/>
  <c r="AF39" i="4" s="1"/>
  <c r="M39" i="4"/>
  <c r="AE39" i="4" s="1"/>
  <c r="L39" i="4"/>
  <c r="AV39" i="4" s="1"/>
  <c r="J39" i="4"/>
  <c r="AB39" i="4" s="1"/>
  <c r="K39" i="4"/>
  <c r="AU39" i="4" s="1"/>
  <c r="AP36" i="4"/>
  <c r="U44" i="4"/>
  <c r="H57" i="4"/>
  <c r="AR34" i="4" s="1"/>
  <c r="AW36" i="4"/>
  <c r="B36" i="4"/>
  <c r="T36" i="4" s="1"/>
  <c r="AM34" i="4"/>
  <c r="U31" i="4"/>
  <c r="I15" i="4"/>
  <c r="Q43" i="4" s="1"/>
  <c r="AT25" i="4"/>
  <c r="AB25" i="4" s="1"/>
  <c r="AL25" i="4"/>
  <c r="T25" i="4" s="1"/>
  <c r="AL23" i="4"/>
  <c r="T23" i="4" s="1"/>
  <c r="AL22" i="4"/>
  <c r="T22" i="4" s="1"/>
  <c r="T21" i="4"/>
  <c r="X39" i="4" l="1"/>
  <c r="BA40" i="4"/>
  <c r="AM31" i="4"/>
  <c r="AD39" i="4"/>
  <c r="AT40" i="4"/>
  <c r="J43" i="4"/>
  <c r="AT43" i="4" s="1"/>
  <c r="AG39" i="4"/>
  <c r="AW39" i="4"/>
  <c r="AW40" i="4"/>
  <c r="U28" i="4"/>
  <c r="AM44" i="4"/>
  <c r="X36" i="4"/>
  <c r="N43" i="4"/>
  <c r="AX43" i="4" s="1"/>
  <c r="AH39" i="4"/>
  <c r="BA39" i="4"/>
  <c r="AX40" i="4"/>
  <c r="AI43" i="4"/>
  <c r="BA43" i="4"/>
  <c r="AE36" i="4"/>
  <c r="AC39" i="4"/>
  <c r="AH40" i="4"/>
  <c r="F43" i="4"/>
  <c r="K43" i="4"/>
  <c r="O43" i="4"/>
  <c r="Y39" i="4"/>
  <c r="Z40" i="4"/>
  <c r="AT39" i="4"/>
  <c r="AX39" i="4"/>
  <c r="AP40" i="4"/>
  <c r="G43" i="4"/>
  <c r="L43" i="4"/>
  <c r="P43" i="4"/>
  <c r="Z39" i="4"/>
  <c r="AQ40" i="4"/>
  <c r="AU40" i="4"/>
  <c r="AY40" i="4"/>
  <c r="AZ41" i="4"/>
  <c r="AD40" i="4"/>
  <c r="H43" i="4"/>
  <c r="M43" i="4"/>
  <c r="AT41" i="4"/>
  <c r="AV41" i="4"/>
  <c r="AX41" i="4"/>
  <c r="U34" i="4"/>
  <c r="AL36" i="4"/>
  <c r="Z34" i="4"/>
  <c r="Z41" i="4"/>
  <c r="AE41" i="4"/>
  <c r="AI41" i="4"/>
  <c r="AP41" i="4"/>
  <c r="AQ41" i="4"/>
  <c r="AU41" i="4"/>
  <c r="AY41" i="4"/>
  <c r="AB43" i="4" l="1"/>
  <c r="AF43" i="4"/>
  <c r="Z43" i="4"/>
  <c r="AR43" i="4"/>
  <c r="AD43" i="4"/>
  <c r="AV43" i="4"/>
  <c r="Y43" i="4"/>
  <c r="AQ43" i="4"/>
  <c r="AY43" i="4"/>
  <c r="AG43" i="4"/>
  <c r="AU43" i="4"/>
  <c r="AC43" i="4"/>
  <c r="AE43" i="4"/>
  <c r="AW43" i="4"/>
  <c r="AH43" i="4"/>
  <c r="AZ43" i="4"/>
  <c r="AP43" i="4"/>
  <c r="X43" i="4"/>
</calcChain>
</file>

<file path=xl/sharedStrings.xml><?xml version="1.0" encoding="utf-8"?>
<sst xmlns="http://schemas.openxmlformats.org/spreadsheetml/2006/main" count="178" uniqueCount="93">
  <si>
    <t>市町村コード</t>
    <rPh sb="0" eb="3">
      <t>シチョウソン</t>
    </rPh>
    <phoneticPr fontId="2"/>
  </si>
  <si>
    <t>所在地及び法人名</t>
    <rPh sb="0" eb="3">
      <t>ショザイチ</t>
    </rPh>
    <rPh sb="3" eb="4">
      <t>オヨ</t>
    </rPh>
    <rPh sb="5" eb="7">
      <t>ホウジン</t>
    </rPh>
    <rPh sb="7" eb="8">
      <t>メイ</t>
    </rPh>
    <phoneticPr fontId="2"/>
  </si>
  <si>
    <t>円</t>
    <rPh sb="0" eb="1">
      <t>エン</t>
    </rPh>
    <phoneticPr fontId="2"/>
  </si>
  <si>
    <t>納期限</t>
    <rPh sb="0" eb="3">
      <t>ノウキゲン</t>
    </rPh>
    <phoneticPr fontId="2"/>
  </si>
  <si>
    <t>01</t>
    <phoneticPr fontId="2"/>
  </si>
  <si>
    <t>02</t>
    <phoneticPr fontId="2"/>
  </si>
  <si>
    <t>03</t>
    <phoneticPr fontId="2"/>
  </si>
  <si>
    <t>05</t>
    <phoneticPr fontId="2"/>
  </si>
  <si>
    <t>上記のとおり納付します｡</t>
    <rPh sb="0" eb="2">
      <t>ジョウキ</t>
    </rPh>
    <rPh sb="6" eb="8">
      <t>ノウフ</t>
    </rPh>
    <phoneticPr fontId="2"/>
  </si>
  <si>
    <t>加      入       者</t>
    <rPh sb="0" eb="1">
      <t>カ</t>
    </rPh>
    <rPh sb="7" eb="8">
      <t>イリ</t>
    </rPh>
    <rPh sb="15" eb="16">
      <t>モノ</t>
    </rPh>
    <phoneticPr fontId="2"/>
  </si>
  <si>
    <t>口　　座　　番　　号</t>
    <rPh sb="0" eb="1">
      <t>クチ</t>
    </rPh>
    <rPh sb="3" eb="4">
      <t>ザ</t>
    </rPh>
    <rPh sb="6" eb="7">
      <t>バン</t>
    </rPh>
    <rPh sb="9" eb="10">
      <t>ゴウ</t>
    </rPh>
    <phoneticPr fontId="2"/>
  </si>
  <si>
    <t>公</t>
    <rPh sb="0" eb="1">
      <t>コウ</t>
    </rPh>
    <phoneticPr fontId="2"/>
  </si>
  <si>
    <t>百</t>
    <rPh sb="0" eb="1">
      <t>ヒャク</t>
    </rPh>
    <phoneticPr fontId="2"/>
  </si>
  <si>
    <t>十</t>
    <rPh sb="0" eb="1">
      <t>ジュウ</t>
    </rPh>
    <phoneticPr fontId="2"/>
  </si>
  <si>
    <t>億</t>
    <rPh sb="0" eb="1">
      <t>オク</t>
    </rPh>
    <phoneticPr fontId="2"/>
  </si>
  <si>
    <t>千</t>
    <rPh sb="0" eb="1">
      <t>セン</t>
    </rPh>
    <phoneticPr fontId="2"/>
  </si>
  <si>
    <t>万</t>
    <rPh sb="0" eb="1">
      <t>マン</t>
    </rPh>
    <phoneticPr fontId="2"/>
  </si>
  <si>
    <t>上記のとおり領収しました｡</t>
    <phoneticPr fontId="2"/>
  </si>
  <si>
    <t>法人税割額</t>
    <rPh sb="0" eb="2">
      <t>ホウジン</t>
    </rPh>
    <rPh sb="2" eb="3">
      <t>ゼイ</t>
    </rPh>
    <rPh sb="3" eb="4">
      <t>ワリ</t>
    </rPh>
    <rPh sb="4" eb="5">
      <t>ガク</t>
    </rPh>
    <phoneticPr fontId="2"/>
  </si>
  <si>
    <t>法人市民税納付書</t>
    <rPh sb="0" eb="2">
      <t>ホウジン</t>
    </rPh>
    <rPh sb="2" eb="4">
      <t>シミン</t>
    </rPh>
    <rPh sb="4" eb="5">
      <t>ゼイ</t>
    </rPh>
    <rPh sb="5" eb="8">
      <t>ノウフショ</t>
    </rPh>
    <phoneticPr fontId="2"/>
  </si>
  <si>
    <t>法人市民税領収証書</t>
    <rPh sb="0" eb="2">
      <t>ホウジン</t>
    </rPh>
    <rPh sb="2" eb="4">
      <t>シミン</t>
    </rPh>
    <rPh sb="4" eb="5">
      <t>ゼイ</t>
    </rPh>
    <rPh sb="5" eb="7">
      <t>リョウシュウ</t>
    </rPh>
    <rPh sb="7" eb="9">
      <t>ショウショ</t>
    </rPh>
    <phoneticPr fontId="2"/>
  </si>
  <si>
    <t>法人市民税領収済通知書</t>
    <rPh sb="0" eb="2">
      <t>ホウジン</t>
    </rPh>
    <rPh sb="2" eb="4">
      <t>シミン</t>
    </rPh>
    <rPh sb="4" eb="5">
      <t>ゼイ</t>
    </rPh>
    <rPh sb="5" eb="7">
      <t>リョウシュウ</t>
    </rPh>
    <rPh sb="7" eb="8">
      <t>スミ</t>
    </rPh>
    <rPh sb="8" eb="11">
      <t>ツウチショ</t>
    </rPh>
    <phoneticPr fontId="2"/>
  </si>
  <si>
    <t>延 滞 金</t>
    <rPh sb="0" eb="1">
      <t>エン</t>
    </rPh>
    <rPh sb="2" eb="3">
      <t>タイ</t>
    </rPh>
    <rPh sb="4" eb="5">
      <t>キン</t>
    </rPh>
    <phoneticPr fontId="2"/>
  </si>
  <si>
    <t>合 計 額</t>
    <rPh sb="0" eb="1">
      <t>ゴウ</t>
    </rPh>
    <rPh sb="2" eb="3">
      <t>ケイ</t>
    </rPh>
    <rPh sb="4" eb="5">
      <t>ガク</t>
    </rPh>
    <phoneticPr fontId="2"/>
  </si>
  <si>
    <t>均等割額</t>
    <rPh sb="0" eb="1">
      <t>タモツ</t>
    </rPh>
    <rPh sb="1" eb="2">
      <t>トウ</t>
    </rPh>
    <rPh sb="2" eb="3">
      <t>ワリ</t>
    </rPh>
    <rPh sb="3" eb="4">
      <t>ガク</t>
    </rPh>
    <phoneticPr fontId="2"/>
  </si>
  <si>
    <t>領収日付印</t>
    <rPh sb="0" eb="2">
      <t>リョウシュウ</t>
    </rPh>
    <rPh sb="2" eb="4">
      <t>ヒヅケ</t>
    </rPh>
    <rPh sb="4" eb="5">
      <t>イン</t>
    </rPh>
    <phoneticPr fontId="2"/>
  </si>
  <si>
    <t>日 計</t>
    <rPh sb="0" eb="1">
      <t>ニチ</t>
    </rPh>
    <rPh sb="2" eb="3">
      <t>ケイ</t>
    </rPh>
    <phoneticPr fontId="2"/>
  </si>
  <si>
    <t>から</t>
    <phoneticPr fontId="2"/>
  </si>
  <si>
    <t>まで</t>
    <phoneticPr fontId="2"/>
  </si>
  <si>
    <t>口</t>
    <phoneticPr fontId="2"/>
  </si>
  <si>
    <t>円</t>
    <phoneticPr fontId="2"/>
  </si>
  <si>
    <t>上記のとおり通知します。</t>
    <rPh sb="0" eb="2">
      <t>ジョウキ</t>
    </rPh>
    <rPh sb="6" eb="8">
      <t>ツウチ</t>
    </rPh>
    <phoneticPr fontId="2"/>
  </si>
  <si>
    <t>福岡県</t>
    <rPh sb="0" eb="2">
      <t>フクオカ</t>
    </rPh>
    <rPh sb="2" eb="3">
      <t>ケン</t>
    </rPh>
    <phoneticPr fontId="2"/>
  </si>
  <si>
    <t>宗像市</t>
    <rPh sb="0" eb="3">
      <t>ムナカタシ</t>
    </rPh>
    <phoneticPr fontId="2"/>
  </si>
  <si>
    <t>01760-7-960008</t>
  </si>
  <si>
    <t>宗　像　市</t>
    <rPh sb="0" eb="1">
      <t>ソウ</t>
    </rPh>
    <rPh sb="2" eb="3">
      <t>ゾウ</t>
    </rPh>
    <rPh sb="4" eb="5">
      <t>シ</t>
    </rPh>
    <phoneticPr fontId="2"/>
  </si>
  <si>
    <t>取りまとめ局</t>
    <rPh sb="0" eb="1">
      <t>ト</t>
    </rPh>
    <rPh sb="5" eb="6">
      <t>キョク</t>
    </rPh>
    <phoneticPr fontId="2"/>
  </si>
  <si>
    <t>納</t>
    <rPh sb="0" eb="1">
      <t>オサ</t>
    </rPh>
    <phoneticPr fontId="2"/>
  </si>
  <si>
    <t>申告年度</t>
    <rPh sb="0" eb="2">
      <t>シンコク</t>
    </rPh>
    <rPh sb="2" eb="4">
      <t>ネンド</t>
    </rPh>
    <phoneticPr fontId="2"/>
  </si>
  <si>
    <t>処　理　事　項</t>
    <rPh sb="0" eb="1">
      <t>ショ</t>
    </rPh>
    <rPh sb="2" eb="3">
      <t>リ</t>
    </rPh>
    <rPh sb="4" eb="5">
      <t>コト</t>
    </rPh>
    <rPh sb="6" eb="7">
      <t>コウ</t>
    </rPh>
    <phoneticPr fontId="2"/>
  </si>
  <si>
    <t>事　業　年　度</t>
    <rPh sb="0" eb="1">
      <t>コト</t>
    </rPh>
    <rPh sb="2" eb="3">
      <t>ギョウ</t>
    </rPh>
    <rPh sb="4" eb="5">
      <t>ネン</t>
    </rPh>
    <rPh sb="6" eb="7">
      <t>ド</t>
    </rPh>
    <phoneticPr fontId="2"/>
  </si>
  <si>
    <t>申　告　区　分</t>
    <rPh sb="0" eb="1">
      <t>サル</t>
    </rPh>
    <rPh sb="2" eb="3">
      <t>コク</t>
    </rPh>
    <rPh sb="4" eb="5">
      <t>ク</t>
    </rPh>
    <rPh sb="6" eb="7">
      <t>ブン</t>
    </rPh>
    <phoneticPr fontId="2"/>
  </si>
  <si>
    <t>様</t>
    <rPh sb="0" eb="1">
      <t>サマ</t>
    </rPh>
    <phoneticPr fontId="2"/>
  </si>
  <si>
    <t>指定金融
機 関 名</t>
    <rPh sb="0" eb="2">
      <t>シテイ</t>
    </rPh>
    <rPh sb="2" eb="4">
      <t>キンユウ</t>
    </rPh>
    <rPh sb="5" eb="6">
      <t>キ</t>
    </rPh>
    <rPh sb="7" eb="8">
      <t>カン</t>
    </rPh>
    <rPh sb="9" eb="10">
      <t>メイ</t>
    </rPh>
    <phoneticPr fontId="2"/>
  </si>
  <si>
    <t>（取りまとめ店）</t>
    <phoneticPr fontId="2"/>
  </si>
  <si>
    <t>〒812-8794
福岡貯金事務センター</t>
    <rPh sb="10" eb="12">
      <t>フクオカ</t>
    </rPh>
    <rPh sb="12" eb="14">
      <t>チョキン</t>
    </rPh>
    <rPh sb="14" eb="16">
      <t>ジム</t>
    </rPh>
    <phoneticPr fontId="2"/>
  </si>
  <si>
    <t>（宗像市保管）</t>
    <phoneticPr fontId="2"/>
  </si>
  <si>
    <t>（収納機関保管)</t>
    <rPh sb="1" eb="3">
      <t>シュウノウ</t>
    </rPh>
    <rPh sb="3" eb="5">
      <t>キカン</t>
    </rPh>
    <rPh sb="5" eb="7">
      <t>ホカン</t>
    </rPh>
    <phoneticPr fontId="2"/>
  </si>
  <si>
    <t>（納入者保管）</t>
    <rPh sb="2" eb="3">
      <t>ニュウ</t>
    </rPh>
    <phoneticPr fontId="2"/>
  </si>
  <si>
    <t>管　理　番　号</t>
    <rPh sb="0" eb="1">
      <t>カン</t>
    </rPh>
    <rPh sb="2" eb="3">
      <t>リ</t>
    </rPh>
    <rPh sb="4" eb="5">
      <t>バン</t>
    </rPh>
    <rPh sb="6" eb="7">
      <t>ゴウ</t>
    </rPh>
    <phoneticPr fontId="2"/>
  </si>
  <si>
    <t>所在地</t>
    <rPh sb="0" eb="3">
      <t>ショザイチ</t>
    </rPh>
    <phoneticPr fontId="2"/>
  </si>
  <si>
    <t>法人名</t>
    <rPh sb="0" eb="2">
      <t>ホウジン</t>
    </rPh>
    <rPh sb="2" eb="3">
      <t>メイ</t>
    </rPh>
    <phoneticPr fontId="2"/>
  </si>
  <si>
    <t>管理番号</t>
    <rPh sb="0" eb="2">
      <t>カンリ</t>
    </rPh>
    <rPh sb="2" eb="4">
      <t>バンゴウ</t>
    </rPh>
    <phoneticPr fontId="2"/>
  </si>
  <si>
    <t>申告区分</t>
    <rPh sb="0" eb="2">
      <t>シンコク</t>
    </rPh>
    <rPh sb="2" eb="4">
      <t>クブン</t>
    </rPh>
    <phoneticPr fontId="2"/>
  </si>
  <si>
    <t>事業年度</t>
    <rPh sb="0" eb="2">
      <t>ジギョウ</t>
    </rPh>
    <rPh sb="2" eb="4">
      <t>ネンド</t>
    </rPh>
    <phoneticPr fontId="2"/>
  </si>
  <si>
    <t>事業開始</t>
    <rPh sb="0" eb="2">
      <t>ジギョウ</t>
    </rPh>
    <rPh sb="2" eb="4">
      <t>カイシ</t>
    </rPh>
    <phoneticPr fontId="2"/>
  </si>
  <si>
    <t>事業終了</t>
    <rPh sb="0" eb="2">
      <t>ジギョウ</t>
    </rPh>
    <rPh sb="2" eb="4">
      <t>シュウリョウ</t>
    </rPh>
    <phoneticPr fontId="2"/>
  </si>
  <si>
    <t>年</t>
    <rPh sb="0" eb="1">
      <t>ネン</t>
    </rPh>
    <phoneticPr fontId="2"/>
  </si>
  <si>
    <t>月</t>
    <rPh sb="0" eb="1">
      <t>ガツ</t>
    </rPh>
    <phoneticPr fontId="2"/>
  </si>
  <si>
    <t>日</t>
    <rPh sb="0" eb="1">
      <t>ニチ</t>
    </rPh>
    <phoneticPr fontId="2"/>
  </si>
  <si>
    <t>確定</t>
    <rPh sb="0" eb="2">
      <t>カクテイ</t>
    </rPh>
    <phoneticPr fontId="2"/>
  </si>
  <si>
    <t>予定</t>
    <rPh sb="0" eb="2">
      <t>ヨテイ</t>
    </rPh>
    <phoneticPr fontId="2"/>
  </si>
  <si>
    <t>みなす</t>
    <phoneticPr fontId="2"/>
  </si>
  <si>
    <t>中間</t>
    <rPh sb="0" eb="2">
      <t>チュウカン</t>
    </rPh>
    <phoneticPr fontId="2"/>
  </si>
  <si>
    <t>更正</t>
    <rPh sb="0" eb="2">
      <t>コウセイ</t>
    </rPh>
    <phoneticPr fontId="2"/>
  </si>
  <si>
    <t>修正</t>
    <rPh sb="0" eb="2">
      <t>シュウセイ</t>
    </rPh>
    <phoneticPr fontId="2"/>
  </si>
  <si>
    <t>ビル・マンション名</t>
    <phoneticPr fontId="2"/>
  </si>
  <si>
    <t>法人税割額</t>
    <rPh sb="0" eb="3">
      <t>ホウジンゼイ</t>
    </rPh>
    <rPh sb="3" eb="4">
      <t>ワ</t>
    </rPh>
    <rPh sb="4" eb="5">
      <t>ガク</t>
    </rPh>
    <phoneticPr fontId="2"/>
  </si>
  <si>
    <t>均等割額</t>
    <rPh sb="0" eb="3">
      <t>キントウワ</t>
    </rPh>
    <rPh sb="3" eb="4">
      <t>ガク</t>
    </rPh>
    <phoneticPr fontId="2"/>
  </si>
  <si>
    <t>延滞金</t>
    <rPh sb="0" eb="2">
      <t>エンタイ</t>
    </rPh>
    <rPh sb="2" eb="3">
      <t>キン</t>
    </rPh>
    <phoneticPr fontId="2"/>
  </si>
  <si>
    <t>合計額</t>
    <rPh sb="0" eb="2">
      <t>ゴウケイ</t>
    </rPh>
    <rPh sb="2" eb="3">
      <t>ガク</t>
    </rPh>
    <phoneticPr fontId="2"/>
  </si>
  <si>
    <t>その他</t>
    <rPh sb="2" eb="3">
      <t>タ</t>
    </rPh>
    <phoneticPr fontId="2"/>
  </si>
  <si>
    <t>リストから
選択してください</t>
    <phoneticPr fontId="2"/>
  </si>
  <si>
    <t>賦課年度</t>
    <rPh sb="0" eb="2">
      <t>フカ</t>
    </rPh>
    <rPh sb="2" eb="4">
      <t>ネンド</t>
    </rPh>
    <phoneticPr fontId="2"/>
  </si>
  <si>
    <t>左の太枠で囲まれた欄に必要事項を記入してください。</t>
    <rPh sb="0" eb="1">
      <t>ヒダリ</t>
    </rPh>
    <rPh sb="2" eb="4">
      <t>フトワク</t>
    </rPh>
    <rPh sb="5" eb="6">
      <t>カコ</t>
    </rPh>
    <rPh sb="9" eb="10">
      <t>ラン</t>
    </rPh>
    <rPh sb="11" eb="13">
      <t>ヒツヨウ</t>
    </rPh>
    <rPh sb="13" eb="15">
      <t>ジコウ</t>
    </rPh>
    <rPh sb="16" eb="18">
      <t>キニュウ</t>
    </rPh>
    <phoneticPr fontId="2"/>
  </si>
  <si>
    <t>↑↑必要事項を入力してから印刷してください↑↑</t>
    <rPh sb="2" eb="4">
      <t>ヒツヨウ</t>
    </rPh>
    <rPh sb="4" eb="6">
      <t>ジコウ</t>
    </rPh>
    <rPh sb="7" eb="9">
      <t>ニュウリョク</t>
    </rPh>
    <rPh sb="13" eb="15">
      <t>インサツ</t>
    </rPh>
    <phoneticPr fontId="2"/>
  </si>
  <si>
    <t>◎法人市民税納付書の作成の仕方</t>
    <rPh sb="1" eb="3">
      <t>ホウジン</t>
    </rPh>
    <rPh sb="3" eb="6">
      <t>シミンゼイ</t>
    </rPh>
    <rPh sb="6" eb="9">
      <t>ノウフショ</t>
    </rPh>
    <rPh sb="10" eb="12">
      <t>サクセイ</t>
    </rPh>
    <rPh sb="13" eb="15">
      <t>シカタ</t>
    </rPh>
    <phoneticPr fontId="2"/>
  </si>
  <si>
    <t>記入後、原稿サイズのままA4用紙（横）に印刷してください。</t>
    <rPh sb="0" eb="2">
      <t>キニュウ</t>
    </rPh>
    <rPh sb="2" eb="3">
      <t>ゴ</t>
    </rPh>
    <rPh sb="4" eb="6">
      <t>ゲンコウ</t>
    </rPh>
    <rPh sb="14" eb="16">
      <t>ヨウシ</t>
    </rPh>
    <rPh sb="17" eb="18">
      <t>ヨコ</t>
    </rPh>
    <rPh sb="20" eb="22">
      <t>インサツ</t>
    </rPh>
    <phoneticPr fontId="2"/>
  </si>
  <si>
    <t>点線で切り取り、3枚とも宗像市指定収納機関へ提出してください。</t>
    <rPh sb="0" eb="2">
      <t>テンセン</t>
    </rPh>
    <rPh sb="3" eb="4">
      <t>キ</t>
    </rPh>
    <rPh sb="5" eb="6">
      <t>ト</t>
    </rPh>
    <rPh sb="9" eb="10">
      <t>マイ</t>
    </rPh>
    <rPh sb="12" eb="15">
      <t>ムナカタシ</t>
    </rPh>
    <rPh sb="15" eb="17">
      <t>シテイ</t>
    </rPh>
    <rPh sb="17" eb="19">
      <t>シュウノウ</t>
    </rPh>
    <rPh sb="19" eb="21">
      <t>キカン</t>
    </rPh>
    <rPh sb="22" eb="24">
      <t>テイシュツ</t>
    </rPh>
    <phoneticPr fontId="2"/>
  </si>
  <si>
    <t>申告区分</t>
    <rPh sb="0" eb="2">
      <t>シンコク</t>
    </rPh>
    <rPh sb="2" eb="4">
      <t>クブン</t>
    </rPh>
    <phoneticPr fontId="2"/>
  </si>
  <si>
    <t>中間申告</t>
    <rPh sb="0" eb="2">
      <t>チュウカン</t>
    </rPh>
    <rPh sb="2" eb="4">
      <t>シンコク</t>
    </rPh>
    <phoneticPr fontId="2"/>
  </si>
  <si>
    <t>平成</t>
    <rPh sb="0" eb="2">
      <t>ヘイセイ</t>
    </rPh>
    <phoneticPr fontId="2"/>
  </si>
  <si>
    <t>開始元号</t>
    <rPh sb="0" eb="2">
      <t>カイシ</t>
    </rPh>
    <rPh sb="2" eb="4">
      <t>ゲンゴウ</t>
    </rPh>
    <phoneticPr fontId="2"/>
  </si>
  <si>
    <t>終了元号</t>
    <rPh sb="0" eb="2">
      <t>シュウリョウ</t>
    </rPh>
    <rPh sb="2" eb="4">
      <t>ゲンゴウ</t>
    </rPh>
    <phoneticPr fontId="2"/>
  </si>
  <si>
    <t>納期限元号</t>
    <rPh sb="0" eb="3">
      <t>ノウキゲン</t>
    </rPh>
    <rPh sb="3" eb="5">
      <t>ゲンゴウ</t>
    </rPh>
    <phoneticPr fontId="2"/>
  </si>
  <si>
    <t>確定賦課年度</t>
    <rPh sb="0" eb="2">
      <t>カクテイ</t>
    </rPh>
    <rPh sb="2" eb="4">
      <t>フカ</t>
    </rPh>
    <rPh sb="4" eb="6">
      <t>ネンド</t>
    </rPh>
    <phoneticPr fontId="2"/>
  </si>
  <si>
    <t>予定賦課年度</t>
    <rPh sb="0" eb="2">
      <t>ヨテイ</t>
    </rPh>
    <rPh sb="2" eb="4">
      <t>フカ</t>
    </rPh>
    <rPh sb="4" eb="6">
      <t>ネンド</t>
    </rPh>
    <phoneticPr fontId="2"/>
  </si>
  <si>
    <t>今日年号(4か5)</t>
    <rPh sb="0" eb="2">
      <t>キョウ</t>
    </rPh>
    <rPh sb="2" eb="4">
      <t>ネンゴウ</t>
    </rPh>
    <phoneticPr fontId="2"/>
  </si>
  <si>
    <t>元</t>
    <rPh sb="0" eb="1">
      <t>モト</t>
    </rPh>
    <phoneticPr fontId="2"/>
  </si>
  <si>
    <t>令和</t>
    <rPh sb="0" eb="1">
      <t>レイ</t>
    </rPh>
    <rPh sb="1" eb="2">
      <t>ワ</t>
    </rPh>
    <phoneticPr fontId="2"/>
  </si>
  <si>
    <t>リストから
選択してください</t>
  </si>
  <si>
    <r>
      <rPr>
        <b/>
        <sz val="12"/>
        <rFont val="ＭＳ Ｐゴシック"/>
        <family val="3"/>
        <charset val="128"/>
      </rPr>
      <t>◎　納　付　場　所（指定収納機関）</t>
    </r>
    <r>
      <rPr>
        <sz val="11"/>
        <rFont val="ＭＳ Ｐゴシック"/>
        <family val="3"/>
        <charset val="128"/>
      </rPr>
      <t xml:space="preserve">
宗像農業協同組合
みずほ銀行
福岡銀行
西日本シティ銀行
福岡中央銀行
遠賀信用金庫
福岡県信用組合
九州労働金庫
北九州銀行
九州信用漁業協同組合連合会
※宗像本所代理店、神湊代理店、
   大島代理店、地島代理店に限る
九州管内のゆうちょ銀行及び
郵便局（沖縄県を除く）
</t>
    </r>
    <rPh sb="66" eb="68">
      <t>クミアイ</t>
    </rPh>
    <rPh sb="82" eb="84">
      <t>キュウシュウ</t>
    </rPh>
    <phoneticPr fontId="2"/>
  </si>
  <si>
    <r>
      <rPr>
        <b/>
        <sz val="12"/>
        <rFont val="ＭＳ Ｐゴシック"/>
        <family val="3"/>
        <charset val="128"/>
      </rPr>
      <t>納期限までに税金を納めなかった場合</t>
    </r>
    <r>
      <rPr>
        <sz val="12"/>
        <rFont val="ＭＳ Ｐゴシック"/>
        <family val="3"/>
        <charset val="128"/>
      </rPr>
      <t xml:space="preserve">
　</t>
    </r>
    <r>
      <rPr>
        <sz val="11"/>
        <rFont val="ＭＳ Ｐゴシック"/>
        <family val="3"/>
        <charset val="128"/>
      </rPr>
      <t xml:space="preserve">納期限の翌日から納付の日までの期間の日数に応じ、年14.6％（当分の間は延滞金特例基準割合に年7.3％の割合を加算した割合。ただし上限14.6％）の割合を乗じて計算した金額に相当する延滞金額を加算して納付しなければなりません。ただし、納期限の翌日から１ヶ月を経過する日までの期間の日数については年7.3％（当分の間は延滞金特例基準割合に年１％の割合を加算した割合。ただし上限7.3％）の割合で計算します。
　なお、税額が2,000円未満であるとき、又は延滞金が1,000円未満であるときは延滞金を納める必要はありません。また、延滞金に100円未満の端数があるときは、その端数は切り捨てられます。
　※延滞金特例基準割合とは、各年の前々年9月から前年8月までの各月における銀行の新規の短期貸出約定平均金利の合計を12で除して得た割合として各年の前年の11月30日までに財務大臣が告示する割合に、年１％の割合を加算した割合をいいます。
</t>
    </r>
    <rPh sb="55" eb="58">
      <t>エンタイキン</t>
    </rPh>
    <rPh sb="177" eb="180">
      <t>エンタイキン</t>
    </rPh>
    <rPh sb="319" eb="322">
      <t>エンタイキン</t>
    </rPh>
    <rPh sb="354" eb="356">
      <t>ギンコウ</t>
    </rPh>
    <rPh sb="357" eb="359">
      <t>シンキ</t>
    </rPh>
    <rPh sb="362" eb="363">
      <t>カ</t>
    </rPh>
    <rPh sb="363" eb="364">
      <t>ダ</t>
    </rPh>
    <rPh sb="364" eb="366">
      <t>ヤクジョウ</t>
    </rPh>
    <rPh sb="366" eb="368">
      <t>ヘイキン</t>
    </rPh>
    <rPh sb="368" eb="370">
      <t>キンリ</t>
    </rPh>
    <rPh sb="380" eb="381">
      <t>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</si>
</sst>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Red]&quot;¥&quot;#,##0"/>
    <numFmt numFmtId="178" formatCode="[$-411]ggge&quot;年&quot;m&quot;月&quot;d&quot;日&quot;;@"/>
    <numFmt numFmtId="179" formatCode="#,##0_ "/>
    <numFmt numFmtId="180" formatCode="[$-411]ge\.m\.d;@"/>
    <numFmt numFmtId="181" formatCode="0&quot;  &quot;00&quot;  &quot;00"/>
    <numFmt numFmtId="182" formatCode="e"/>
    <numFmt numFmtId="183" formatCode="[&lt;=999]000;[&lt;=9999]000\-00;000\-0000"/>
  </numFmts>
  <fonts count="51"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0.5"/>
      <name val="Century"/>
      <family val="1"/>
    </font>
    <font>
      <sz val="12"/>
      <name val="ＭＳ Ｐゴシック"/>
      <family val="3"/>
      <charset val="128"/>
    </font>
    <font>
      <sz val="7"/>
      <name val="ＭＳ Ｐゴシック"/>
      <family val="3"/>
      <charset val="128"/>
    </font>
    <font>
      <b/>
      <sz val="11"/>
      <name val="ＭＳ Ｐゴシック"/>
      <family val="3"/>
      <charset val="128"/>
    </font>
    <font>
      <b/>
      <sz val="12"/>
      <name val="ＭＳ Ｐゴシック"/>
      <family val="3"/>
      <charset val="128"/>
    </font>
    <font>
      <b/>
      <sz val="10"/>
      <name val="ＭＳ Ｐゴシック"/>
      <family val="3"/>
      <charset val="128"/>
    </font>
    <font>
      <sz val="14"/>
      <name val="ＭＳ Ｐゴシック"/>
      <family val="3"/>
      <charset val="128"/>
    </font>
    <font>
      <sz val="7"/>
      <name val="ＭＳ 明朝"/>
      <family val="1"/>
      <charset val="128"/>
    </font>
    <font>
      <sz val="7"/>
      <name val="ＭＳ ゴシック"/>
      <family val="3"/>
      <charset val="128"/>
    </font>
    <font>
      <sz val="11"/>
      <name val="ＭＳ 明朝"/>
      <family val="1"/>
      <charset val="128"/>
    </font>
    <font>
      <sz val="12"/>
      <name val="ＭＳ 明朝"/>
      <family val="1"/>
      <charset val="128"/>
    </font>
    <font>
      <sz val="11"/>
      <name val="ＭＳ ゴシック"/>
      <family val="3"/>
      <charset val="128"/>
    </font>
    <font>
      <sz val="8"/>
      <name val="ＭＳ 明朝"/>
      <family val="1"/>
      <charset val="128"/>
    </font>
    <font>
      <sz val="11"/>
      <name val="ＭＳ Ｐ明朝"/>
      <family val="1"/>
      <charset val="128"/>
    </font>
    <font>
      <sz val="10"/>
      <name val="ＭＳ 明朝"/>
      <family val="1"/>
      <charset val="128"/>
    </font>
    <font>
      <sz val="10"/>
      <name val="ＭＳ ゴシック"/>
      <family val="3"/>
      <charset val="128"/>
    </font>
    <font>
      <sz val="9"/>
      <name val="ＭＳ 明朝"/>
      <family val="1"/>
      <charset val="128"/>
    </font>
    <font>
      <sz val="5"/>
      <name val="ＭＳ 明朝"/>
      <family val="1"/>
      <charset val="128"/>
    </font>
    <font>
      <sz val="6"/>
      <name val="ＭＳ 明朝"/>
      <family val="1"/>
      <charset val="128"/>
    </font>
    <font>
      <sz val="14"/>
      <name val="ＭＳ ゴシック"/>
      <family val="3"/>
      <charset val="128"/>
    </font>
    <font>
      <sz val="4.5"/>
      <name val="ＭＳ 明朝"/>
      <family val="1"/>
      <charset val="128"/>
    </font>
    <font>
      <sz val="4.5"/>
      <name val="ＭＳ Ｐゴシック"/>
      <family val="3"/>
      <charset val="128"/>
    </font>
    <font>
      <sz val="6"/>
      <name val="ＭＳ ゴシック"/>
      <family val="3"/>
      <charset val="128"/>
    </font>
    <font>
      <sz val="11"/>
      <name val="メイリオ"/>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3"/>
      <name val="ＭＳ Ｐゴシック"/>
      <family val="3"/>
      <charset val="128"/>
      <scheme val="major"/>
    </font>
    <font>
      <sz val="11"/>
      <name val="ＭＳ Ｐゴシック"/>
      <family val="3"/>
      <charset val="128"/>
      <scheme val="major"/>
    </font>
    <font>
      <b/>
      <sz val="14"/>
      <name val="ＭＳ Ｐゴシック"/>
      <family val="3"/>
      <charset val="128"/>
    </font>
    <font>
      <b/>
      <sz val="11"/>
      <name val="メイリオ"/>
      <family val="3"/>
      <charset val="128"/>
    </font>
    <font>
      <b/>
      <sz val="6"/>
      <name val="メイリオ"/>
      <family val="3"/>
      <charset val="128"/>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1" tint="0.49980162968840602"/>
        <bgColor indexed="64"/>
      </patternFill>
    </fill>
    <fill>
      <patternFill patternType="solid">
        <fgColor theme="5" tint="0.59999389629810485"/>
        <bgColor indexed="64"/>
      </patternFill>
    </fill>
    <fill>
      <patternFill patternType="solid">
        <fgColor theme="0"/>
        <bgColor indexed="64"/>
      </patternFill>
    </fill>
    <fill>
      <patternFill patternType="solid">
        <fgColor theme="0" tint="-0.499984740745262"/>
        <bgColor indexed="64"/>
      </patternFill>
    </fill>
    <fill>
      <patternFill patternType="solid">
        <fgColor rgb="FFDAE9FE"/>
        <bgColor indexed="64"/>
      </patternFill>
    </fill>
    <fill>
      <patternFill patternType="solid">
        <fgColor theme="9" tint="0.79998168889431442"/>
        <bgColor indexed="64"/>
      </patternFill>
    </fill>
    <fill>
      <patternFill patternType="solid">
        <fgColor rgb="FFFFFF00"/>
        <bgColor indexed="64"/>
      </patternFill>
    </fill>
  </fills>
  <borders count="88">
    <border>
      <left/>
      <right/>
      <top/>
      <bottom/>
      <diagonal/>
    </border>
    <border>
      <left/>
      <right style="dashDot">
        <color indexed="64"/>
      </right>
      <top/>
      <bottom/>
      <diagonal/>
    </border>
    <border>
      <left style="thin">
        <color indexed="64"/>
      </left>
      <right/>
      <top style="thin">
        <color indexed="64"/>
      </top>
      <bottom style="thin">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diagonal/>
    </border>
    <border>
      <left/>
      <right style="thin">
        <color indexed="64"/>
      </right>
      <top style="thin">
        <color indexed="64"/>
      </top>
      <bottom/>
      <diagonal/>
    </border>
    <border>
      <left style="dotted">
        <color indexed="64"/>
      </left>
      <right style="dotted">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dotted">
        <color indexed="64"/>
      </left>
      <right style="thin">
        <color indexed="64"/>
      </right>
      <top/>
      <bottom style="medium">
        <color indexed="64"/>
      </bottom>
      <diagonal/>
    </border>
    <border>
      <left style="dotted">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dotted">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s>
  <cellStyleXfs count="42">
    <xf numFmtId="0" fontId="0" fillId="0" borderId="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0" borderId="0" applyNumberFormat="0" applyFill="0" applyBorder="0" applyAlignment="0" applyProtection="0">
      <alignment vertical="center"/>
    </xf>
    <xf numFmtId="0" fontId="32" fillId="28" borderId="63" applyNumberFormat="0" applyAlignment="0" applyProtection="0">
      <alignment vertical="center"/>
    </xf>
    <xf numFmtId="0" fontId="33" fillId="29" borderId="0" applyNumberFormat="0" applyBorder="0" applyAlignment="0" applyProtection="0">
      <alignment vertical="center"/>
    </xf>
    <xf numFmtId="0" fontId="1" fillId="3" borderId="64" applyNumberFormat="0" applyFont="0" applyAlignment="0" applyProtection="0">
      <alignment vertical="center"/>
    </xf>
    <xf numFmtId="0" fontId="34" fillId="0" borderId="65" applyNumberFormat="0" applyFill="0" applyAlignment="0" applyProtection="0">
      <alignment vertical="center"/>
    </xf>
    <xf numFmtId="0" fontId="35" fillId="30" borderId="0" applyNumberFormat="0" applyBorder="0" applyAlignment="0" applyProtection="0">
      <alignment vertical="center"/>
    </xf>
    <xf numFmtId="0" fontId="36" fillId="31" borderId="66" applyNumberFormat="0" applyAlignment="0" applyProtection="0">
      <alignment vertical="center"/>
    </xf>
    <xf numFmtId="0" fontId="37" fillId="0" borderId="0" applyNumberFormat="0" applyFill="0" applyBorder="0" applyAlignment="0" applyProtection="0">
      <alignment vertical="center"/>
    </xf>
    <xf numFmtId="0" fontId="38" fillId="0" borderId="67" applyNumberFormat="0" applyFill="0" applyAlignment="0" applyProtection="0">
      <alignment vertical="center"/>
    </xf>
    <xf numFmtId="0" fontId="39" fillId="0" borderId="68" applyNumberFormat="0" applyFill="0" applyAlignment="0" applyProtection="0">
      <alignment vertical="center"/>
    </xf>
    <xf numFmtId="0" fontId="40" fillId="0" borderId="69" applyNumberFormat="0" applyFill="0" applyAlignment="0" applyProtection="0">
      <alignment vertical="center"/>
    </xf>
    <xf numFmtId="0" fontId="40" fillId="0" borderId="0" applyNumberFormat="0" applyFill="0" applyBorder="0" applyAlignment="0" applyProtection="0">
      <alignment vertical="center"/>
    </xf>
    <xf numFmtId="0" fontId="41" fillId="0" borderId="70" applyNumberFormat="0" applyFill="0" applyAlignment="0" applyProtection="0">
      <alignment vertical="center"/>
    </xf>
    <xf numFmtId="0" fontId="42" fillId="31" borderId="71" applyNumberFormat="0" applyAlignment="0" applyProtection="0">
      <alignment vertical="center"/>
    </xf>
    <xf numFmtId="0" fontId="43" fillId="0" borderId="0" applyNumberFormat="0" applyFill="0" applyBorder="0" applyAlignment="0" applyProtection="0">
      <alignment vertical="center"/>
    </xf>
    <xf numFmtId="0" fontId="44" fillId="2" borderId="66" applyNumberFormat="0" applyAlignment="0" applyProtection="0">
      <alignment vertical="center"/>
    </xf>
    <xf numFmtId="0" fontId="45" fillId="32" borderId="0" applyNumberFormat="0" applyBorder="0" applyAlignment="0" applyProtection="0">
      <alignment vertical="center"/>
    </xf>
  </cellStyleXfs>
  <cellXfs count="337">
    <xf numFmtId="0" fontId="0" fillId="0" borderId="0" xfId="0" applyAlignment="1">
      <alignment vertical="center"/>
    </xf>
    <xf numFmtId="0" fontId="0" fillId="0" borderId="1" xfId="0" applyFill="1" applyBorder="1" applyAlignment="1">
      <alignment vertical="center"/>
    </xf>
    <xf numFmtId="0" fontId="0" fillId="0" borderId="0" xfId="0" applyFill="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5" xfId="0" applyFill="1" applyBorder="1" applyAlignment="1">
      <alignment vertical="center"/>
    </xf>
    <xf numFmtId="0" fontId="0" fillId="0" borderId="6" xfId="0" applyFill="1" applyBorder="1" applyAlignment="1">
      <alignment vertical="center"/>
    </xf>
    <xf numFmtId="0" fontId="0" fillId="0" borderId="0" xfId="0" applyFill="1" applyBorder="1" applyAlignment="1">
      <alignment vertical="center"/>
    </xf>
    <xf numFmtId="0" fontId="0" fillId="0" borderId="7" xfId="0" applyFill="1" applyBorder="1" applyAlignment="1">
      <alignment vertical="center"/>
    </xf>
    <xf numFmtId="0" fontId="5" fillId="0" borderId="0" xfId="0" applyFont="1" applyFill="1" applyBorder="1" applyAlignment="1">
      <alignment vertical="center"/>
    </xf>
    <xf numFmtId="0" fontId="0" fillId="0" borderId="8" xfId="0" applyFill="1" applyBorder="1" applyAlignment="1">
      <alignment vertical="center"/>
    </xf>
    <xf numFmtId="0" fontId="3" fillId="0" borderId="9" xfId="0" applyFont="1" applyFill="1" applyBorder="1" applyAlignment="1">
      <alignment horizontal="center" vertical="center"/>
    </xf>
    <xf numFmtId="0" fontId="0" fillId="0" borderId="10" xfId="0" applyFill="1" applyBorder="1" applyAlignment="1">
      <alignment vertical="center"/>
    </xf>
    <xf numFmtId="56" fontId="0" fillId="0" borderId="0" xfId="0" applyNumberFormat="1" applyFill="1" applyBorder="1" applyAlignment="1">
      <alignment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13" xfId="0" applyFill="1" applyBorder="1" applyAlignment="1">
      <alignment vertical="center"/>
    </xf>
    <xf numFmtId="0" fontId="4" fillId="0" borderId="0" xfId="0" applyFont="1" applyFill="1" applyAlignment="1">
      <alignment horizontal="right" vertical="center"/>
    </xf>
    <xf numFmtId="0" fontId="4" fillId="0" borderId="0" xfId="0" applyFont="1" applyFill="1" applyAlignment="1">
      <alignment vertical="center"/>
    </xf>
    <xf numFmtId="0" fontId="7" fillId="0" borderId="6" xfId="0" applyFont="1" applyFill="1" applyBorder="1" applyAlignment="1">
      <alignment horizontal="center" vertical="center"/>
    </xf>
    <xf numFmtId="0" fontId="11" fillId="0" borderId="0" xfId="0" applyFont="1" applyFill="1" applyBorder="1" applyAlignment="1">
      <alignment vertical="center"/>
    </xf>
    <xf numFmtId="0" fontId="0" fillId="0" borderId="14" xfId="0" applyFill="1" applyBorder="1" applyAlignment="1">
      <alignment horizontal="left" vertical="center"/>
    </xf>
    <xf numFmtId="0" fontId="0" fillId="0" borderId="15" xfId="0" applyFill="1" applyBorder="1" applyAlignment="1">
      <alignment vertical="center"/>
    </xf>
    <xf numFmtId="0" fontId="12" fillId="0" borderId="14"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18" xfId="0" applyFont="1" applyFill="1" applyBorder="1" applyAlignment="1">
      <alignment horizontal="center" vertical="center"/>
    </xf>
    <xf numFmtId="0" fontId="14" fillId="0" borderId="19" xfId="0" applyFont="1" applyFill="1" applyBorder="1" applyAlignment="1">
      <alignment vertical="center"/>
    </xf>
    <xf numFmtId="0" fontId="14" fillId="0" borderId="0" xfId="0" applyFont="1" applyFill="1" applyBorder="1" applyAlignment="1">
      <alignment vertical="center"/>
    </xf>
    <xf numFmtId="0" fontId="14" fillId="0" borderId="7" xfId="0" applyFont="1" applyFill="1" applyBorder="1" applyAlignment="1">
      <alignment vertical="center"/>
    </xf>
    <xf numFmtId="49" fontId="18" fillId="0" borderId="20" xfId="0" applyNumberFormat="1" applyFont="1" applyFill="1" applyBorder="1" applyAlignment="1">
      <alignment horizontal="center" vertical="center"/>
    </xf>
    <xf numFmtId="49" fontId="18" fillId="0" borderId="21" xfId="0" applyNumberFormat="1" applyFont="1" applyFill="1" applyBorder="1" applyAlignment="1">
      <alignment horizontal="center" vertical="center"/>
    </xf>
    <xf numFmtId="49" fontId="18" fillId="0" borderId="22" xfId="0" applyNumberFormat="1"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0" borderId="24" xfId="0" applyFont="1" applyFill="1" applyBorder="1" applyAlignment="1">
      <alignment horizontal="center" vertical="center" shrinkToFit="1"/>
    </xf>
    <xf numFmtId="0" fontId="0" fillId="0" borderId="10" xfId="0" applyFill="1" applyBorder="1" applyAlignment="1">
      <alignment horizontal="left" vertical="center"/>
    </xf>
    <xf numFmtId="0" fontId="24" fillId="0" borderId="19"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26" xfId="0" applyFont="1" applyBorder="1" applyAlignment="1">
      <alignment horizontal="center" vertical="center"/>
    </xf>
    <xf numFmtId="0" fontId="24" fillId="0" borderId="27" xfId="0" applyFont="1" applyBorder="1" applyAlignment="1">
      <alignment horizontal="center" vertical="center"/>
    </xf>
    <xf numFmtId="0" fontId="24" fillId="0" borderId="7" xfId="0" applyFont="1" applyBorder="1" applyAlignment="1">
      <alignment horizontal="center" vertical="center"/>
    </xf>
    <xf numFmtId="0" fontId="24" fillId="0" borderId="2" xfId="0" applyFont="1" applyFill="1" applyBorder="1" applyAlignment="1">
      <alignment horizontal="center" vertical="center"/>
    </xf>
    <xf numFmtId="0" fontId="24" fillId="0" borderId="28" xfId="0" applyFont="1" applyFill="1" applyBorder="1" applyAlignment="1">
      <alignment horizontal="center" vertical="center"/>
    </xf>
    <xf numFmtId="0" fontId="24" fillId="0" borderId="29" xfId="0" applyFont="1" applyBorder="1" applyAlignment="1">
      <alignment horizontal="center" vertical="center"/>
    </xf>
    <xf numFmtId="0" fontId="24" fillId="0" borderId="30" xfId="0" applyFont="1" applyBorder="1" applyAlignment="1">
      <alignment horizontal="center" vertical="center"/>
    </xf>
    <xf numFmtId="0" fontId="24" fillId="0" borderId="31" xfId="0" applyFont="1" applyBorder="1" applyAlignment="1">
      <alignment horizontal="center" vertical="center"/>
    </xf>
    <xf numFmtId="179" fontId="24" fillId="0" borderId="29" xfId="0" applyNumberFormat="1" applyFont="1" applyBorder="1" applyAlignment="1">
      <alignment horizontal="center" vertical="center"/>
    </xf>
    <xf numFmtId="179" fontId="24" fillId="0" borderId="30" xfId="0" applyNumberFormat="1" applyFont="1" applyBorder="1" applyAlignment="1">
      <alignment horizontal="center" vertical="center"/>
    </xf>
    <xf numFmtId="179" fontId="24" fillId="0" borderId="31" xfId="0" applyNumberFormat="1" applyFont="1" applyBorder="1" applyAlignment="1">
      <alignment horizontal="center" vertical="center"/>
    </xf>
    <xf numFmtId="0" fontId="24" fillId="0" borderId="32" xfId="0" applyFont="1" applyFill="1" applyBorder="1" applyAlignment="1">
      <alignment horizontal="center" vertical="center"/>
    </xf>
    <xf numFmtId="0" fontId="24" fillId="0" borderId="33" xfId="0" applyFont="1" applyFill="1" applyBorder="1" applyAlignment="1">
      <alignment horizontal="center" vertical="center"/>
    </xf>
    <xf numFmtId="179" fontId="24" fillId="0" borderId="34" xfId="0" applyNumberFormat="1" applyFont="1" applyBorder="1" applyAlignment="1">
      <alignment horizontal="center" vertical="center"/>
    </xf>
    <xf numFmtId="179" fontId="24" fillId="0" borderId="35" xfId="0" applyNumberFormat="1" applyFont="1" applyBorder="1" applyAlignment="1">
      <alignment horizontal="center" vertical="center"/>
    </xf>
    <xf numFmtId="179" fontId="24" fillId="0" borderId="36" xfId="0" applyNumberFormat="1" applyFont="1" applyBorder="1" applyAlignment="1">
      <alignment horizontal="center" vertical="center"/>
    </xf>
    <xf numFmtId="0" fontId="24" fillId="0" borderId="37" xfId="0" applyFont="1" applyFill="1" applyBorder="1" applyAlignment="1">
      <alignment horizontal="center" vertical="center"/>
    </xf>
    <xf numFmtId="0" fontId="24" fillId="0" borderId="38" xfId="0" applyFont="1" applyFill="1" applyBorder="1" applyAlignment="1">
      <alignment horizontal="center" vertical="center"/>
    </xf>
    <xf numFmtId="0" fontId="24" fillId="0" borderId="39" xfId="0" applyFont="1" applyFill="1" applyBorder="1" applyAlignment="1">
      <alignment horizontal="center" vertical="center"/>
    </xf>
    <xf numFmtId="0" fontId="24" fillId="0" borderId="40" xfId="0" applyFont="1" applyFill="1" applyBorder="1" applyAlignment="1">
      <alignment horizontal="center" vertical="center"/>
    </xf>
    <xf numFmtId="0" fontId="24" fillId="0" borderId="41" xfId="0" applyFont="1" applyFill="1" applyBorder="1" applyAlignment="1">
      <alignment horizontal="center" vertical="center"/>
    </xf>
    <xf numFmtId="0" fontId="24" fillId="0" borderId="42" xfId="0" applyFont="1" applyFill="1" applyBorder="1" applyAlignment="1">
      <alignment horizontal="center" vertical="center"/>
    </xf>
    <xf numFmtId="0" fontId="24" fillId="0" borderId="26" xfId="0" applyFont="1" applyFill="1" applyBorder="1" applyAlignment="1">
      <alignment horizontal="center" vertical="center"/>
    </xf>
    <xf numFmtId="0" fontId="24" fillId="0" borderId="27"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29" xfId="0" applyFont="1" applyFill="1" applyBorder="1" applyAlignment="1">
      <alignment horizontal="center" vertical="center"/>
    </xf>
    <xf numFmtId="0" fontId="24" fillId="0" borderId="30" xfId="0" applyFont="1" applyFill="1" applyBorder="1" applyAlignment="1">
      <alignment horizontal="center" vertical="center"/>
    </xf>
    <xf numFmtId="0" fontId="24" fillId="0" borderId="31" xfId="0" applyFont="1" applyFill="1" applyBorder="1" applyAlignment="1">
      <alignment horizontal="center" vertical="center"/>
    </xf>
    <xf numFmtId="179" fontId="24" fillId="0" borderId="29" xfId="0" applyNumberFormat="1" applyFont="1" applyFill="1" applyBorder="1" applyAlignment="1">
      <alignment horizontal="center" vertical="center"/>
    </xf>
    <xf numFmtId="179" fontId="24" fillId="0" borderId="30" xfId="0" applyNumberFormat="1" applyFont="1" applyFill="1" applyBorder="1" applyAlignment="1">
      <alignment horizontal="center" vertical="center"/>
    </xf>
    <xf numFmtId="179" fontId="24" fillId="0" borderId="31" xfId="0" applyNumberFormat="1" applyFont="1" applyFill="1" applyBorder="1" applyAlignment="1">
      <alignment horizontal="center" vertical="center"/>
    </xf>
    <xf numFmtId="179" fontId="24" fillId="0" borderId="34" xfId="0" applyNumberFormat="1" applyFont="1" applyFill="1" applyBorder="1" applyAlignment="1">
      <alignment horizontal="center" vertical="center"/>
    </xf>
    <xf numFmtId="179" fontId="24" fillId="0" borderId="35" xfId="0" applyNumberFormat="1" applyFont="1" applyFill="1" applyBorder="1" applyAlignment="1">
      <alignment horizontal="center" vertical="center"/>
    </xf>
    <xf numFmtId="179" fontId="24" fillId="0" borderId="36" xfId="0" applyNumberFormat="1" applyFont="1" applyFill="1" applyBorder="1" applyAlignment="1">
      <alignment horizontal="center" vertical="center"/>
    </xf>
    <xf numFmtId="0" fontId="0" fillId="33" borderId="0" xfId="0" applyFill="1" applyAlignment="1">
      <alignment vertical="center"/>
    </xf>
    <xf numFmtId="0" fontId="4" fillId="0" borderId="0" xfId="0" applyFont="1" applyFill="1" applyAlignment="1">
      <alignment horizontal="left" vertical="center"/>
    </xf>
    <xf numFmtId="0" fontId="7" fillId="0" borderId="0" xfId="0" applyFont="1" applyFill="1" applyBorder="1" applyAlignment="1">
      <alignment vertical="center"/>
    </xf>
    <xf numFmtId="0" fontId="0" fillId="0" borderId="0" xfId="0" applyFill="1" applyAlignment="1">
      <alignment vertical="center" wrapText="1"/>
    </xf>
    <xf numFmtId="0" fontId="0" fillId="0" borderId="0" xfId="0" applyAlignment="1">
      <alignment vertical="center" wrapText="1"/>
    </xf>
    <xf numFmtId="0" fontId="17" fillId="0" borderId="2" xfId="0" applyFont="1" applyFill="1" applyBorder="1" applyAlignment="1">
      <alignment horizontal="center" vertical="center" shrinkToFit="1"/>
    </xf>
    <xf numFmtId="0" fontId="0" fillId="0" borderId="0" xfId="0" applyAlignment="1">
      <alignment wrapText="1"/>
    </xf>
    <xf numFmtId="0" fontId="0" fillId="0" borderId="0" xfId="0" applyFill="1" applyAlignment="1">
      <alignment wrapText="1"/>
    </xf>
    <xf numFmtId="0" fontId="0" fillId="0" borderId="20" xfId="0" applyBorder="1" applyAlignment="1">
      <alignment vertical="center" shrinkToFit="1"/>
    </xf>
    <xf numFmtId="0" fontId="2" fillId="0" borderId="0" xfId="0" applyFont="1" applyFill="1" applyAlignment="1">
      <alignment vertical="center"/>
    </xf>
    <xf numFmtId="0" fontId="2" fillId="0" borderId="0" xfId="0" applyFont="1" applyFill="1" applyBorder="1" applyAlignment="1">
      <alignment vertical="center"/>
    </xf>
    <xf numFmtId="0" fontId="0" fillId="33" borderId="0" xfId="0" applyFill="1" applyAlignment="1">
      <alignment vertical="center" wrapText="1"/>
    </xf>
    <xf numFmtId="0" fontId="0" fillId="35" borderId="0" xfId="0" applyFill="1" applyAlignment="1">
      <alignment vertical="center"/>
    </xf>
    <xf numFmtId="0" fontId="0" fillId="36" borderId="0" xfId="0" applyFill="1" applyAlignment="1">
      <alignment vertical="center"/>
    </xf>
    <xf numFmtId="0" fontId="0" fillId="37" borderId="0" xfId="0" applyFill="1" applyAlignment="1">
      <alignment vertical="center"/>
    </xf>
    <xf numFmtId="0" fontId="0" fillId="37" borderId="0" xfId="0" applyFill="1" applyBorder="1" applyAlignment="1">
      <alignment vertical="center"/>
    </xf>
    <xf numFmtId="0" fontId="28" fillId="37" borderId="0" xfId="0" applyFont="1" applyFill="1" applyBorder="1" applyAlignment="1">
      <alignment horizontal="center" vertical="center"/>
    </xf>
    <xf numFmtId="0" fontId="0" fillId="37" borderId="0" xfId="0" applyFill="1" applyBorder="1" applyAlignment="1">
      <alignment horizontal="center" vertical="center"/>
    </xf>
    <xf numFmtId="176" fontId="0" fillId="37" borderId="0" xfId="0" applyNumberFormat="1" applyFill="1" applyAlignment="1">
      <alignment vertical="center"/>
    </xf>
    <xf numFmtId="0" fontId="24" fillId="0" borderId="27" xfId="0" applyNumberFormat="1" applyFont="1" applyBorder="1" applyAlignment="1">
      <alignment horizontal="center" vertical="center"/>
    </xf>
    <xf numFmtId="0" fontId="48" fillId="38" borderId="0" xfId="0" applyFont="1" applyFill="1" applyAlignment="1">
      <alignment vertical="center"/>
    </xf>
    <xf numFmtId="0" fontId="0" fillId="38" borderId="0" xfId="0" applyFill="1" applyAlignment="1">
      <alignment vertical="center"/>
    </xf>
    <xf numFmtId="0" fontId="8" fillId="38" borderId="0" xfId="0" applyFont="1" applyFill="1" applyAlignment="1">
      <alignment vertical="center"/>
    </xf>
    <xf numFmtId="0" fontId="0" fillId="37" borderId="0" xfId="0" applyFill="1" applyAlignment="1">
      <alignment horizontal="center" vertical="center"/>
    </xf>
    <xf numFmtId="0" fontId="8" fillId="20" borderId="31" xfId="0" applyFont="1" applyFill="1" applyBorder="1" applyAlignment="1">
      <alignment vertical="center"/>
    </xf>
    <xf numFmtId="0" fontId="8" fillId="20" borderId="10" xfId="0" applyFont="1" applyFill="1" applyBorder="1" applyAlignment="1">
      <alignment vertical="center"/>
    </xf>
    <xf numFmtId="0" fontId="8" fillId="20" borderId="74" xfId="0" applyFont="1" applyFill="1" applyBorder="1" applyAlignment="1">
      <alignment horizontal="center" vertical="center"/>
    </xf>
    <xf numFmtId="0" fontId="8" fillId="20" borderId="30" xfId="0" applyFont="1" applyFill="1" applyBorder="1" applyAlignment="1">
      <alignment horizontal="center" vertical="center"/>
    </xf>
    <xf numFmtId="0" fontId="8" fillId="20" borderId="7" xfId="0" applyFont="1" applyFill="1" applyBorder="1" applyAlignment="1">
      <alignment vertical="center"/>
    </xf>
    <xf numFmtId="0" fontId="8" fillId="20" borderId="21" xfId="0" applyFont="1" applyFill="1" applyBorder="1" applyAlignment="1">
      <alignment horizontal="center" vertical="center"/>
    </xf>
    <xf numFmtId="0" fontId="3" fillId="33" borderId="0" xfId="0" applyFont="1" applyFill="1" applyAlignment="1">
      <alignment vertical="center"/>
    </xf>
    <xf numFmtId="0" fontId="2" fillId="33" borderId="0" xfId="0" applyFont="1" applyFill="1" applyAlignment="1">
      <alignment vertical="center"/>
    </xf>
    <xf numFmtId="183" fontId="6" fillId="0" borderId="2"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0" fontId="0" fillId="33" borderId="0" xfId="0" applyFill="1" applyAlignment="1">
      <alignment horizontal="center" vertical="center"/>
    </xf>
    <xf numFmtId="0" fontId="8" fillId="39" borderId="79" xfId="0" applyFont="1" applyFill="1" applyBorder="1" applyAlignment="1" applyProtection="1">
      <alignment horizontal="center" vertical="center"/>
      <protection locked="0"/>
    </xf>
    <xf numFmtId="0" fontId="8" fillId="39" borderId="23" xfId="0" applyFont="1" applyFill="1" applyBorder="1" applyAlignment="1" applyProtection="1">
      <alignment horizontal="center" vertical="center"/>
      <protection locked="0"/>
    </xf>
    <xf numFmtId="0" fontId="8" fillId="39" borderId="80" xfId="0" applyFont="1" applyFill="1" applyBorder="1" applyAlignment="1" applyProtection="1">
      <alignment horizontal="center" vertical="center"/>
      <protection locked="0"/>
    </xf>
    <xf numFmtId="176" fontId="0" fillId="0" borderId="54" xfId="0" applyNumberFormat="1" applyFill="1" applyBorder="1" applyAlignment="1" applyProtection="1">
      <alignment horizontal="center" vertical="center"/>
      <protection locked="0"/>
    </xf>
    <xf numFmtId="176" fontId="0" fillId="0" borderId="42" xfId="0" applyNumberFormat="1" applyFill="1" applyBorder="1" applyAlignment="1" applyProtection="1">
      <alignment horizontal="center" vertical="center"/>
      <protection locked="0"/>
    </xf>
    <xf numFmtId="176" fontId="0" fillId="0" borderId="79" xfId="0" applyNumberFormat="1" applyFill="1" applyBorder="1" applyAlignment="1" applyProtection="1">
      <alignment horizontal="center" vertical="center"/>
      <protection locked="0"/>
    </xf>
    <xf numFmtId="176" fontId="0" fillId="0" borderId="80" xfId="0" applyNumberFormat="1" applyFill="1" applyBorder="1" applyAlignment="1" applyProtection="1">
      <alignment horizontal="center" vertical="center"/>
      <protection locked="0"/>
    </xf>
    <xf numFmtId="0" fontId="49" fillId="20" borderId="31" xfId="0" applyFont="1" applyFill="1" applyBorder="1" applyAlignment="1">
      <alignment horizontal="center" vertical="center"/>
    </xf>
    <xf numFmtId="0" fontId="8" fillId="20" borderId="21" xfId="0" applyFont="1" applyFill="1" applyBorder="1" applyAlignment="1">
      <alignment horizontal="center" vertical="center"/>
    </xf>
    <xf numFmtId="0" fontId="8" fillId="20" borderId="2" xfId="0" applyFont="1" applyFill="1" applyBorder="1" applyAlignment="1">
      <alignment horizontal="center" vertical="center"/>
    </xf>
    <xf numFmtId="0" fontId="0" fillId="0" borderId="77" xfId="0" applyFill="1" applyBorder="1" applyAlignment="1" applyProtection="1">
      <alignment horizontal="center" vertical="center"/>
      <protection locked="0"/>
    </xf>
    <xf numFmtId="0" fontId="0" fillId="0" borderId="44" xfId="0" applyFill="1" applyBorder="1" applyAlignment="1" applyProtection="1">
      <alignment horizontal="center" vertical="center"/>
      <protection locked="0"/>
    </xf>
    <xf numFmtId="0" fontId="0" fillId="0" borderId="78" xfId="0" applyFill="1" applyBorder="1" applyAlignment="1" applyProtection="1">
      <alignment horizontal="center" vertical="center"/>
      <protection locked="0"/>
    </xf>
    <xf numFmtId="0" fontId="6" fillId="0" borderId="0" xfId="0" applyFont="1" applyFill="1" applyBorder="1" applyAlignment="1">
      <alignment vertical="center" wrapText="1"/>
    </xf>
    <xf numFmtId="0" fontId="0" fillId="0" borderId="0" xfId="0" applyAlignment="1">
      <alignment vertical="center" wrapText="1"/>
    </xf>
    <xf numFmtId="0" fontId="19" fillId="0" borderId="2" xfId="0" applyFont="1" applyFill="1" applyBorder="1" applyAlignment="1">
      <alignment horizontal="center" vertical="center"/>
    </xf>
    <xf numFmtId="0" fontId="19" fillId="0" borderId="31" xfId="0" applyFont="1" applyFill="1" applyBorder="1" applyAlignment="1">
      <alignment horizontal="center" vertical="center"/>
    </xf>
    <xf numFmtId="0" fontId="14" fillId="0" borderId="30" xfId="0" applyFont="1" applyFill="1" applyBorder="1" applyAlignment="1">
      <alignment horizontal="center" vertical="center"/>
    </xf>
    <xf numFmtId="0" fontId="17" fillId="0" borderId="9"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46" fillId="0" borderId="0" xfId="0" applyFont="1" applyFill="1" applyBorder="1" applyAlignment="1">
      <alignment horizontal="center" vertical="center" shrinkToFit="1"/>
    </xf>
    <xf numFmtId="0" fontId="46" fillId="0" borderId="0" xfId="0" applyFont="1" applyAlignment="1">
      <alignment horizontal="center" vertical="center" shrinkToFit="1"/>
    </xf>
    <xf numFmtId="0" fontId="6" fillId="0" borderId="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17" fillId="0" borderId="21" xfId="0" applyFont="1" applyFill="1" applyBorder="1" applyAlignment="1">
      <alignment horizontal="center" vertical="center"/>
    </xf>
    <xf numFmtId="0" fontId="6" fillId="0" borderId="2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1"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2" xfId="0" applyFont="1" applyFill="1" applyBorder="1" applyAlignment="1">
      <alignment horizontal="center" vertical="center" shrinkToFit="1"/>
    </xf>
    <xf numFmtId="0" fontId="17" fillId="0" borderId="31" xfId="0" applyFont="1" applyFill="1" applyBorder="1" applyAlignment="1">
      <alignment horizontal="center" vertical="center" shrinkToFit="1"/>
    </xf>
    <xf numFmtId="0" fontId="14" fillId="0" borderId="30" xfId="0" applyFont="1" applyFill="1" applyBorder="1" applyAlignment="1">
      <alignment horizontal="center" vertical="center" shrinkToFit="1"/>
    </xf>
    <xf numFmtId="0" fontId="14" fillId="0" borderId="2" xfId="0" applyFont="1" applyFill="1" applyBorder="1" applyAlignment="1">
      <alignment horizontal="center" vertical="center"/>
    </xf>
    <xf numFmtId="0" fontId="14" fillId="0" borderId="31"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7" xfId="0" applyFont="1" applyFill="1" applyBorder="1" applyAlignment="1">
      <alignment horizontal="center" vertical="center"/>
    </xf>
    <xf numFmtId="0" fontId="14" fillId="0" borderId="7" xfId="0" applyFont="1" applyFill="1" applyBorder="1" applyAlignment="1">
      <alignment horizontal="center" vertical="center"/>
    </xf>
    <xf numFmtId="176" fontId="0" fillId="0" borderId="75" xfId="0" applyNumberFormat="1" applyFill="1" applyBorder="1" applyAlignment="1" applyProtection="1">
      <alignment horizontal="center" vertical="center"/>
      <protection locked="0"/>
    </xf>
    <xf numFmtId="176" fontId="0" fillId="0" borderId="76" xfId="0" applyNumberFormat="1" applyFill="1" applyBorder="1" applyAlignment="1" applyProtection="1">
      <alignment horizontal="center" vertical="center"/>
      <protection locked="0"/>
    </xf>
    <xf numFmtId="0" fontId="21" fillId="0" borderId="14" xfId="0" applyFont="1" applyFill="1" applyBorder="1" applyAlignment="1">
      <alignment horizontal="left" vertical="center"/>
    </xf>
    <xf numFmtId="0" fontId="21" fillId="0" borderId="10" xfId="0" applyFont="1" applyFill="1" applyBorder="1" applyAlignment="1">
      <alignment horizontal="left" vertical="center"/>
    </xf>
    <xf numFmtId="0" fontId="14" fillId="0" borderId="10" xfId="0" applyFont="1" applyFill="1" applyBorder="1" applyAlignment="1">
      <alignment vertical="center"/>
    </xf>
    <xf numFmtId="0" fontId="22" fillId="0" borderId="9" xfId="0" applyFont="1" applyFill="1" applyBorder="1" applyAlignment="1">
      <alignment vertical="center"/>
    </xf>
    <xf numFmtId="0" fontId="22" fillId="0" borderId="0" xfId="0" applyFont="1" applyFill="1" applyBorder="1" applyAlignment="1">
      <alignment vertical="center"/>
    </xf>
    <xf numFmtId="0" fontId="14" fillId="0" borderId="0" xfId="0" applyFont="1" applyFill="1" applyAlignment="1">
      <alignment vertical="center"/>
    </xf>
    <xf numFmtId="0" fontId="14" fillId="0" borderId="0" xfId="0" applyFont="1" applyAlignment="1">
      <alignment vertical="center"/>
    </xf>
    <xf numFmtId="0" fontId="49" fillId="20" borderId="30" xfId="0" applyFont="1" applyFill="1" applyBorder="1" applyAlignment="1">
      <alignment horizontal="center" vertical="center"/>
    </xf>
    <xf numFmtId="0" fontId="49" fillId="20" borderId="21" xfId="0" applyFont="1" applyFill="1" applyBorder="1" applyAlignment="1">
      <alignment horizontal="center" vertical="center"/>
    </xf>
    <xf numFmtId="176" fontId="0" fillId="0" borderId="86" xfId="0" applyNumberFormat="1" applyFill="1" applyBorder="1" applyAlignment="1" applyProtection="1">
      <alignment horizontal="center" vertical="center"/>
      <protection locked="0"/>
    </xf>
    <xf numFmtId="176" fontId="0" fillId="0" borderId="87" xfId="0" applyNumberFormat="1" applyFill="1" applyBorder="1" applyAlignment="1" applyProtection="1">
      <alignment horizontal="center" vertical="center"/>
      <protection locked="0"/>
    </xf>
    <xf numFmtId="176" fontId="0" fillId="0" borderId="83" xfId="0" applyNumberFormat="1" applyFill="1" applyBorder="1" applyAlignment="1" applyProtection="1">
      <alignment horizontal="center" vertical="center"/>
      <protection locked="0"/>
    </xf>
    <xf numFmtId="176" fontId="0" fillId="0" borderId="84" xfId="0" applyNumberFormat="1" applyFill="1" applyBorder="1" applyAlignment="1" applyProtection="1">
      <alignment horizontal="center" vertical="center"/>
      <protection locked="0"/>
    </xf>
    <xf numFmtId="0" fontId="17" fillId="0" borderId="55" xfId="0" applyFont="1" applyFill="1" applyBorder="1" applyAlignment="1">
      <alignment horizontal="center" vertical="center" shrinkToFit="1"/>
    </xf>
    <xf numFmtId="0" fontId="17" fillId="0" borderId="56" xfId="0" applyFont="1" applyFill="1" applyBorder="1" applyAlignment="1">
      <alignment horizontal="center" vertical="center" shrinkToFit="1"/>
    </xf>
    <xf numFmtId="0" fontId="14" fillId="0" borderId="57" xfId="0" applyFont="1" applyFill="1" applyBorder="1" applyAlignment="1">
      <alignment horizontal="center" vertical="center" shrinkToFit="1"/>
    </xf>
    <xf numFmtId="0" fontId="0" fillId="0" borderId="58" xfId="0" applyNumberFormat="1" applyFill="1" applyBorder="1" applyAlignment="1">
      <alignment horizontal="center" vertical="center"/>
    </xf>
    <xf numFmtId="0" fontId="0" fillId="0" borderId="31" xfId="0" applyNumberFormat="1" applyFill="1" applyBorder="1" applyAlignment="1">
      <alignment horizontal="center" vertical="center"/>
    </xf>
    <xf numFmtId="0" fontId="0" fillId="0" borderId="59" xfId="0" applyFill="1" applyBorder="1" applyAlignment="1">
      <alignment horizontal="center" vertical="center"/>
    </xf>
    <xf numFmtId="0" fontId="0" fillId="0" borderId="60" xfId="0" applyNumberFormat="1" applyFill="1" applyBorder="1" applyAlignment="1">
      <alignment horizontal="center" vertical="center"/>
    </xf>
    <xf numFmtId="0" fontId="0" fillId="0" borderId="36" xfId="0" applyNumberFormat="1" applyFill="1" applyBorder="1" applyAlignment="1">
      <alignment horizontal="center" vertical="center"/>
    </xf>
    <xf numFmtId="0" fontId="0" fillId="0" borderId="61" xfId="0" applyFill="1" applyBorder="1" applyAlignment="1">
      <alignment horizontal="center" vertical="center"/>
    </xf>
    <xf numFmtId="0" fontId="10" fillId="0" borderId="2" xfId="0" applyFont="1" applyFill="1" applyBorder="1" applyAlignment="1">
      <alignment horizontal="center" vertical="center"/>
    </xf>
    <xf numFmtId="0" fontId="10" fillId="0" borderId="31" xfId="0" applyFont="1" applyBorder="1" applyAlignment="1">
      <alignment horizontal="center" vertical="center"/>
    </xf>
    <xf numFmtId="0" fontId="10" fillId="0" borderId="30" xfId="0" applyFont="1" applyBorder="1" applyAlignment="1">
      <alignment horizontal="center" vertical="center"/>
    </xf>
    <xf numFmtId="176" fontId="0" fillId="0" borderId="72" xfId="0" applyNumberFormat="1" applyFill="1" applyBorder="1" applyAlignment="1" applyProtection="1">
      <alignment horizontal="center" vertical="center"/>
      <protection locked="0"/>
    </xf>
    <xf numFmtId="176" fontId="0" fillId="0" borderId="73" xfId="0" applyNumberFormat="1" applyFill="1" applyBorder="1" applyAlignment="1" applyProtection="1">
      <alignment horizontal="center" vertical="center"/>
      <protection locked="0"/>
    </xf>
    <xf numFmtId="0" fontId="0" fillId="0" borderId="54" xfId="0" applyFill="1" applyBorder="1" applyAlignment="1" applyProtection="1">
      <alignment horizontal="center" vertical="center"/>
      <protection locked="0"/>
    </xf>
    <xf numFmtId="0" fontId="0" fillId="0" borderId="42" xfId="0" applyFill="1" applyBorder="1" applyAlignment="1" applyProtection="1">
      <alignment horizontal="center" vertical="center"/>
      <protection locked="0"/>
    </xf>
    <xf numFmtId="0" fontId="15" fillId="0" borderId="19" xfId="0" applyFont="1" applyFill="1" applyBorder="1" applyAlignment="1">
      <alignment horizontal="center" vertical="center"/>
    </xf>
    <xf numFmtId="0" fontId="15" fillId="0" borderId="7" xfId="0" applyFont="1" applyBorder="1" applyAlignment="1">
      <alignment horizontal="center" vertical="center"/>
    </xf>
    <xf numFmtId="180" fontId="4" fillId="0" borderId="21" xfId="0" applyNumberFormat="1" applyFont="1" applyFill="1" applyBorder="1" applyAlignment="1">
      <alignment horizontal="center" vertical="center"/>
    </xf>
    <xf numFmtId="0" fontId="12" fillId="0" borderId="21"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7" xfId="0" applyFont="1" applyFill="1" applyBorder="1" applyAlignment="1">
      <alignment horizontal="center" vertical="center"/>
    </xf>
    <xf numFmtId="0" fontId="14" fillId="0" borderId="27"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47" xfId="0" applyFont="1" applyFill="1" applyBorder="1" applyAlignment="1">
      <alignment horizontal="center" vertical="center"/>
    </xf>
    <xf numFmtId="0" fontId="6" fillId="0" borderId="0"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46" fillId="0" borderId="9" xfId="0" applyFont="1" applyFill="1" applyBorder="1" applyAlignment="1">
      <alignment horizontal="center" vertical="center"/>
    </xf>
    <xf numFmtId="0" fontId="47" fillId="0" borderId="0" xfId="0" applyFont="1" applyAlignment="1">
      <alignment horizontal="center" vertical="center"/>
    </xf>
    <xf numFmtId="0" fontId="22" fillId="0" borderId="10" xfId="0" applyFont="1" applyFill="1" applyBorder="1" applyAlignment="1">
      <alignment vertical="center"/>
    </xf>
    <xf numFmtId="0" fontId="14" fillId="0" borderId="10" xfId="0" applyFont="1" applyBorder="1" applyAlignment="1">
      <alignment vertical="center"/>
    </xf>
    <xf numFmtId="0" fontId="6" fillId="0" borderId="0" xfId="0" applyFont="1" applyFill="1" applyBorder="1" applyAlignment="1" applyProtection="1">
      <alignment vertical="center" wrapText="1"/>
      <protection locked="0"/>
    </xf>
    <xf numFmtId="0" fontId="0" fillId="0" borderId="0" xfId="0" applyFill="1" applyAlignment="1">
      <alignment vertical="center" wrapText="1"/>
    </xf>
    <xf numFmtId="0" fontId="9" fillId="0" borderId="2" xfId="0" applyFont="1" applyFill="1" applyBorder="1" applyAlignment="1">
      <alignment horizontal="center" vertical="center"/>
    </xf>
    <xf numFmtId="0" fontId="9" fillId="0" borderId="31" xfId="0" applyFont="1" applyFill="1" applyBorder="1" applyAlignment="1">
      <alignment horizontal="center" vertical="center"/>
    </xf>
    <xf numFmtId="0" fontId="8" fillId="0" borderId="31" xfId="0" applyFont="1" applyBorder="1" applyAlignment="1">
      <alignment horizontal="center" vertical="center"/>
    </xf>
    <xf numFmtId="0" fontId="8" fillId="0" borderId="30" xfId="0" applyFont="1" applyBorder="1" applyAlignment="1">
      <alignment horizontal="center" vertical="center"/>
    </xf>
    <xf numFmtId="0" fontId="12" fillId="0" borderId="14" xfId="0" applyFont="1" applyFill="1" applyBorder="1" applyAlignment="1">
      <alignment horizontal="center" vertical="center"/>
    </xf>
    <xf numFmtId="0" fontId="0" fillId="0" borderId="45" xfId="0" applyBorder="1" applyAlignment="1">
      <alignment vertical="center"/>
    </xf>
    <xf numFmtId="0" fontId="24" fillId="0" borderId="19" xfId="0" applyFont="1" applyFill="1" applyBorder="1" applyAlignment="1">
      <alignment horizontal="center" vertical="center"/>
    </xf>
    <xf numFmtId="0" fontId="24" fillId="0" borderId="46" xfId="0" applyFont="1" applyFill="1" applyBorder="1" applyAlignment="1">
      <alignment horizontal="center" vertical="center"/>
    </xf>
    <xf numFmtId="0" fontId="0" fillId="0" borderId="2" xfId="0" applyNumberFormat="1" applyFill="1" applyBorder="1" applyAlignment="1">
      <alignment horizontal="center" vertical="center"/>
    </xf>
    <xf numFmtId="0" fontId="0" fillId="0" borderId="30" xfId="0" applyNumberFormat="1" applyFill="1" applyBorder="1" applyAlignment="1">
      <alignment horizontal="center" vertical="center"/>
    </xf>
    <xf numFmtId="0" fontId="0" fillId="0" borderId="30" xfId="0" applyFill="1" applyBorder="1" applyAlignment="1">
      <alignment horizontal="center" vertical="center"/>
    </xf>
    <xf numFmtId="0" fontId="46" fillId="0" borderId="0" xfId="0" applyFont="1" applyFill="1" applyBorder="1" applyAlignment="1">
      <alignment horizontal="distributed" vertical="center"/>
    </xf>
    <xf numFmtId="0" fontId="2" fillId="0" borderId="10" xfId="0" applyFont="1" applyBorder="1" applyAlignment="1">
      <alignment horizontal="center" vertical="center" textRotation="255"/>
    </xf>
    <xf numFmtId="0" fontId="2" fillId="0" borderId="7" xfId="0" applyFont="1" applyBorder="1" applyAlignment="1">
      <alignment horizontal="center" vertical="center" textRotation="255"/>
    </xf>
    <xf numFmtId="0" fontId="6" fillId="0" borderId="10" xfId="0" applyFont="1" applyBorder="1" applyAlignment="1">
      <alignment horizontal="center"/>
    </xf>
    <xf numFmtId="0" fontId="6" fillId="0" borderId="7" xfId="0" applyFont="1" applyBorder="1" applyAlignment="1">
      <alignment horizontal="center"/>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13" fillId="0" borderId="0" xfId="0" applyFont="1" applyFill="1" applyBorder="1" applyAlignment="1">
      <alignment horizontal="left" vertical="center"/>
    </xf>
    <xf numFmtId="0" fontId="0" fillId="0" borderId="8" xfId="0" applyBorder="1" applyAlignment="1">
      <alignment vertical="center"/>
    </xf>
    <xf numFmtId="0" fontId="19" fillId="0" borderId="44" xfId="0" applyFont="1" applyFill="1" applyBorder="1" applyAlignment="1">
      <alignment horizontal="center" vertical="center" textRotation="255"/>
    </xf>
    <xf numFmtId="0" fontId="19" fillId="0" borderId="43" xfId="0" applyFont="1" applyBorder="1" applyAlignment="1">
      <alignment horizontal="center" vertical="center" textRotation="255"/>
    </xf>
    <xf numFmtId="0" fontId="19" fillId="0" borderId="20" xfId="0" applyFont="1" applyBorder="1" applyAlignment="1">
      <alignment horizontal="center" vertical="center" textRotation="255"/>
    </xf>
    <xf numFmtId="182" fontId="0" fillId="0" borderId="48" xfId="0" applyNumberFormat="1" applyFill="1" applyBorder="1" applyAlignment="1">
      <alignment vertical="center"/>
    </xf>
    <xf numFmtId="182" fontId="0" fillId="0" borderId="49" xfId="0" applyNumberFormat="1" applyFill="1" applyBorder="1" applyAlignment="1">
      <alignment vertical="center"/>
    </xf>
    <xf numFmtId="182" fontId="0" fillId="0" borderId="50" xfId="0" applyNumberFormat="1" applyFill="1" applyBorder="1" applyAlignment="1">
      <alignment vertical="center"/>
    </xf>
    <xf numFmtId="182" fontId="0" fillId="0" borderId="9" xfId="0" applyNumberFormat="1" applyFill="1" applyBorder="1" applyAlignment="1">
      <alignment vertical="center"/>
    </xf>
    <xf numFmtId="182" fontId="0" fillId="0" borderId="0" xfId="0" applyNumberFormat="1" applyFill="1" applyAlignment="1">
      <alignment vertical="center"/>
    </xf>
    <xf numFmtId="182" fontId="0" fillId="0" borderId="8" xfId="0" applyNumberFormat="1" applyFill="1" applyBorder="1" applyAlignment="1">
      <alignment vertical="center"/>
    </xf>
    <xf numFmtId="182" fontId="0" fillId="0" borderId="19" xfId="0" applyNumberFormat="1" applyFill="1" applyBorder="1" applyAlignment="1">
      <alignment vertical="center"/>
    </xf>
    <xf numFmtId="182" fontId="0" fillId="0" borderId="7" xfId="0" applyNumberFormat="1" applyFill="1" applyBorder="1" applyAlignment="1">
      <alignment vertical="center"/>
    </xf>
    <xf numFmtId="182" fontId="0" fillId="0" borderId="27" xfId="0" applyNumberFormat="1" applyFill="1" applyBorder="1" applyAlignment="1">
      <alignment vertical="center"/>
    </xf>
    <xf numFmtId="0" fontId="24" fillId="0" borderId="46" xfId="0" applyFont="1" applyBorder="1" applyAlignment="1">
      <alignment horizontal="center" vertical="center"/>
    </xf>
    <xf numFmtId="0" fontId="20" fillId="0" borderId="54" xfId="0" applyFont="1" applyFill="1" applyBorder="1" applyAlignment="1">
      <alignment horizontal="center" vertical="center"/>
    </xf>
    <xf numFmtId="0" fontId="20" fillId="0" borderId="41" xfId="0" applyFont="1" applyFill="1" applyBorder="1" applyAlignment="1">
      <alignment horizontal="center" vertical="center"/>
    </xf>
    <xf numFmtId="0" fontId="16" fillId="0" borderId="40" xfId="0" applyFont="1" applyFill="1" applyBorder="1" applyAlignment="1">
      <alignment horizontal="center" vertical="center"/>
    </xf>
    <xf numFmtId="0" fontId="27" fillId="0" borderId="0" xfId="0" applyFont="1" applyFill="1" applyBorder="1" applyAlignment="1">
      <alignment horizontal="left" vertical="center" wrapText="1"/>
    </xf>
    <xf numFmtId="0" fontId="2" fillId="0" borderId="8" xfId="0" applyFont="1" applyBorder="1" applyAlignment="1">
      <alignment horizontal="left" vertical="center" wrapText="1"/>
    </xf>
    <xf numFmtId="0" fontId="6" fillId="0" borderId="0" xfId="0" applyNumberFormat="1" applyFont="1" applyFill="1" applyBorder="1" applyAlignment="1">
      <alignment vertical="center" wrapText="1"/>
    </xf>
    <xf numFmtId="0" fontId="19" fillId="0" borderId="51" xfId="0" applyFont="1" applyFill="1" applyBorder="1" applyAlignment="1">
      <alignment horizontal="center" vertical="center"/>
    </xf>
    <xf numFmtId="0" fontId="19" fillId="0" borderId="36" xfId="0" applyFont="1" applyFill="1" applyBorder="1" applyAlignment="1">
      <alignment horizontal="center" vertical="center"/>
    </xf>
    <xf numFmtId="0" fontId="14" fillId="0" borderId="3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0" xfId="0" applyFont="1" applyFill="1" applyBorder="1" applyAlignment="1">
      <alignment horizontal="center" vertical="center"/>
    </xf>
    <xf numFmtId="181" fontId="6" fillId="0" borderId="14" xfId="0" applyNumberFormat="1" applyFont="1" applyBorder="1" applyAlignment="1">
      <alignment horizontal="center"/>
    </xf>
    <xf numFmtId="181" fontId="6" fillId="0" borderId="10" xfId="0" applyNumberFormat="1" applyFont="1" applyBorder="1" applyAlignment="1">
      <alignment horizontal="center"/>
    </xf>
    <xf numFmtId="181" fontId="6" fillId="0" borderId="19" xfId="0" applyNumberFormat="1" applyFont="1" applyBorder="1" applyAlignment="1">
      <alignment horizontal="center"/>
    </xf>
    <xf numFmtId="181" fontId="6" fillId="0" borderId="7" xfId="0" applyNumberFormat="1" applyFont="1" applyBorder="1" applyAlignment="1">
      <alignment horizontal="center"/>
    </xf>
    <xf numFmtId="0" fontId="25" fillId="0" borderId="15" xfId="0" applyFont="1" applyFill="1" applyBorder="1" applyAlignment="1">
      <alignment horizontal="center" vertical="center" shrinkToFit="1"/>
    </xf>
    <xf numFmtId="0" fontId="26" fillId="0" borderId="43" xfId="0" applyFont="1" applyBorder="1" applyAlignment="1">
      <alignment vertical="center" shrinkToFit="1"/>
    </xf>
    <xf numFmtId="0" fontId="26" fillId="0" borderId="20" xfId="0" applyFont="1" applyBorder="1" applyAlignment="1">
      <alignment vertical="center" shrinkToFit="1"/>
    </xf>
    <xf numFmtId="178" fontId="4" fillId="0" borderId="24" xfId="0" applyNumberFormat="1" applyFont="1" applyFill="1" applyBorder="1" applyAlignment="1">
      <alignment horizontal="center" vertical="center" shrinkToFit="1"/>
    </xf>
    <xf numFmtId="0" fontId="0" fillId="0" borderId="56" xfId="0" applyBorder="1" applyAlignment="1">
      <alignment horizontal="center" vertical="center" shrinkToFit="1"/>
    </xf>
    <xf numFmtId="0" fontId="0" fillId="0" borderId="62" xfId="0" applyBorder="1" applyAlignment="1">
      <alignment horizontal="center" vertical="center" shrinkToFit="1"/>
    </xf>
    <xf numFmtId="0" fontId="17" fillId="0" borderId="15" xfId="0" applyFont="1" applyFill="1" applyBorder="1" applyAlignment="1">
      <alignment horizontal="center" vertical="center"/>
    </xf>
    <xf numFmtId="0" fontId="17" fillId="0" borderId="43" xfId="0" applyFont="1" applyFill="1" applyBorder="1" applyAlignment="1">
      <alignment horizontal="center" vertical="center"/>
    </xf>
    <xf numFmtId="0" fontId="14" fillId="0" borderId="43" xfId="0" applyFont="1" applyFill="1" applyBorder="1" applyAlignment="1">
      <alignment horizontal="center" vertical="center"/>
    </xf>
    <xf numFmtId="0" fontId="14" fillId="0" borderId="20" xfId="0" applyFont="1" applyFill="1" applyBorder="1" applyAlignment="1">
      <alignment horizontal="center" vertical="center"/>
    </xf>
    <xf numFmtId="0" fontId="17" fillId="0" borderId="14" xfId="0" applyFont="1" applyFill="1" applyBorder="1" applyAlignment="1">
      <alignment horizontal="center" vertical="center" shrinkToFit="1"/>
    </xf>
    <xf numFmtId="0" fontId="0" fillId="0" borderId="10" xfId="0" applyBorder="1" applyAlignment="1">
      <alignment horizontal="center" vertical="center" shrinkToFit="1"/>
    </xf>
    <xf numFmtId="0" fontId="0" fillId="0" borderId="17" xfId="0"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19" xfId="0" applyBorder="1" applyAlignment="1">
      <alignment horizontal="center" vertical="center" shrinkToFit="1"/>
    </xf>
    <xf numFmtId="0" fontId="0" fillId="0" borderId="7" xfId="0" applyBorder="1" applyAlignment="1">
      <alignment horizontal="center" vertical="center" shrinkToFit="1"/>
    </xf>
    <xf numFmtId="0" fontId="0" fillId="0" borderId="27" xfId="0" applyBorder="1" applyAlignment="1">
      <alignment horizontal="center" vertical="center" shrinkToFit="1"/>
    </xf>
    <xf numFmtId="0" fontId="12" fillId="0" borderId="14" xfId="0" applyFont="1" applyFill="1" applyBorder="1" applyAlignment="1">
      <alignment horizontal="left" vertical="center" wrapText="1"/>
    </xf>
    <xf numFmtId="0" fontId="0" fillId="0" borderId="10" xfId="0" applyBorder="1" applyAlignment="1">
      <alignment horizontal="left" vertical="center" wrapText="1"/>
    </xf>
    <xf numFmtId="0" fontId="0" fillId="0" borderId="17" xfId="0"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0" fillId="0" borderId="19" xfId="0" applyBorder="1" applyAlignment="1">
      <alignment horizontal="left" vertical="center" wrapText="1"/>
    </xf>
    <xf numFmtId="0" fontId="0" fillId="0" borderId="7" xfId="0" applyBorder="1" applyAlignment="1">
      <alignment horizontal="left" vertical="center" wrapText="1"/>
    </xf>
    <xf numFmtId="0" fontId="0" fillId="0" borderId="27" xfId="0" applyBorder="1" applyAlignment="1">
      <alignment horizontal="left" vertical="center" wrapText="1"/>
    </xf>
    <xf numFmtId="0" fontId="23" fillId="0" borderId="15" xfId="0" applyFont="1" applyFill="1" applyBorder="1" applyAlignment="1">
      <alignment horizontal="center" vertical="center" wrapText="1"/>
    </xf>
    <xf numFmtId="0" fontId="23" fillId="0" borderId="43" xfId="0" applyFont="1" applyFill="1" applyBorder="1" applyAlignment="1">
      <alignment horizontal="center" vertical="center" wrapText="1"/>
    </xf>
    <xf numFmtId="0" fontId="17" fillId="0" borderId="14" xfId="0" applyFont="1" applyFill="1" applyBorder="1" applyAlignment="1">
      <alignment horizontal="right" vertical="center"/>
    </xf>
    <xf numFmtId="0" fontId="0" fillId="0" borderId="10" xfId="0" applyBorder="1" applyAlignment="1">
      <alignment horizontal="right" vertical="center"/>
    </xf>
    <xf numFmtId="0" fontId="0" fillId="0" borderId="19" xfId="0" applyBorder="1" applyAlignment="1">
      <alignment horizontal="right" vertical="center"/>
    </xf>
    <xf numFmtId="0" fontId="0" fillId="0" borderId="7" xfId="0" applyBorder="1" applyAlignment="1">
      <alignment horizontal="right" vertical="center"/>
    </xf>
    <xf numFmtId="0" fontId="0" fillId="0" borderId="48" xfId="0" applyFill="1" applyBorder="1" applyAlignment="1">
      <alignment vertical="center"/>
    </xf>
    <xf numFmtId="0" fontId="0" fillId="0" borderId="49" xfId="0" applyFill="1" applyBorder="1" applyAlignment="1">
      <alignment vertical="center"/>
    </xf>
    <xf numFmtId="0" fontId="0" fillId="0" borderId="50" xfId="0" applyFill="1" applyBorder="1" applyAlignment="1">
      <alignment vertical="center"/>
    </xf>
    <xf numFmtId="0" fontId="0" fillId="0" borderId="9" xfId="0" applyFill="1" applyBorder="1" applyAlignment="1">
      <alignment vertical="center"/>
    </xf>
    <xf numFmtId="0" fontId="0" fillId="0" borderId="0" xfId="0" applyFill="1" applyAlignment="1">
      <alignment vertical="center"/>
    </xf>
    <xf numFmtId="0" fontId="0" fillId="0" borderId="8" xfId="0" applyFill="1" applyBorder="1" applyAlignment="1">
      <alignment vertical="center"/>
    </xf>
    <xf numFmtId="0" fontId="0" fillId="0" borderId="19" xfId="0" applyFill="1" applyBorder="1" applyAlignment="1">
      <alignment vertical="center"/>
    </xf>
    <xf numFmtId="0" fontId="0" fillId="0" borderId="7" xfId="0" applyFill="1" applyBorder="1" applyAlignment="1">
      <alignment vertical="center"/>
    </xf>
    <xf numFmtId="0" fontId="0" fillId="0" borderId="27" xfId="0" applyFill="1" applyBorder="1" applyAlignment="1">
      <alignment vertical="center"/>
    </xf>
    <xf numFmtId="0" fontId="0" fillId="0" borderId="0" xfId="0" applyBorder="1" applyAlignment="1">
      <alignment vertical="center"/>
    </xf>
    <xf numFmtId="0" fontId="14" fillId="0" borderId="14" xfId="0" applyFont="1" applyFill="1" applyBorder="1" applyAlignment="1">
      <alignment horizontal="right" vertical="center" shrinkToFit="1"/>
    </xf>
    <xf numFmtId="0" fontId="0" fillId="0" borderId="10" xfId="0" applyBorder="1" applyAlignment="1">
      <alignment horizontal="right" vertical="center" shrinkToFit="1"/>
    </xf>
    <xf numFmtId="0" fontId="0" fillId="0" borderId="19" xfId="0" applyBorder="1" applyAlignment="1">
      <alignment horizontal="right" vertical="center" shrinkToFit="1"/>
    </xf>
    <xf numFmtId="0" fontId="0" fillId="0" borderId="7" xfId="0" applyBorder="1" applyAlignment="1">
      <alignment horizontal="right" vertical="center" shrinkToFit="1"/>
    </xf>
    <xf numFmtId="0" fontId="17" fillId="0" borderId="10" xfId="0" applyFont="1" applyFill="1" applyBorder="1" applyAlignment="1">
      <alignment horizontal="right" vertical="center"/>
    </xf>
    <xf numFmtId="0" fontId="3" fillId="0" borderId="17" xfId="0" applyFont="1" applyBorder="1" applyAlignment="1">
      <alignment horizontal="right" vertical="center"/>
    </xf>
    <xf numFmtId="0" fontId="3" fillId="0" borderId="7" xfId="0" applyFont="1" applyBorder="1" applyAlignment="1">
      <alignment horizontal="right" vertical="center"/>
    </xf>
    <xf numFmtId="0" fontId="3" fillId="0" borderId="27" xfId="0" applyFont="1" applyBorder="1" applyAlignment="1">
      <alignment horizontal="right" vertical="center"/>
    </xf>
    <xf numFmtId="0" fontId="0" fillId="0" borderId="0" xfId="0" applyAlignment="1">
      <alignment vertical="center"/>
    </xf>
    <xf numFmtId="0" fontId="24" fillId="0" borderId="51" xfId="0" applyFont="1" applyFill="1" applyBorder="1" applyAlignment="1">
      <alignment horizontal="center" vertical="center"/>
    </xf>
    <xf numFmtId="0" fontId="24" fillId="0" borderId="52" xfId="0" applyFont="1" applyBorder="1" applyAlignment="1">
      <alignment horizontal="center" vertical="center"/>
    </xf>
    <xf numFmtId="177" fontId="24" fillId="0" borderId="37" xfId="0" applyNumberFormat="1" applyFont="1" applyFill="1" applyBorder="1" applyAlignment="1" applyProtection="1">
      <alignment horizontal="center" vertical="center"/>
    </xf>
    <xf numFmtId="0" fontId="24" fillId="0" borderId="53" xfId="0" applyFont="1" applyBorder="1" applyAlignment="1">
      <alignment horizontal="center" vertical="center"/>
    </xf>
    <xf numFmtId="0" fontId="13" fillId="0" borderId="6" xfId="0" applyFont="1" applyFill="1" applyBorder="1" applyAlignment="1">
      <alignment horizontal="left" vertical="center"/>
    </xf>
    <xf numFmtId="0" fontId="24" fillId="0" borderId="53" xfId="0" applyFont="1" applyFill="1" applyBorder="1" applyAlignment="1">
      <alignment horizontal="center" vertical="center"/>
    </xf>
    <xf numFmtId="0" fontId="24" fillId="0" borderId="52" xfId="0" applyFont="1" applyFill="1" applyBorder="1" applyAlignment="1">
      <alignment horizontal="center" vertical="center"/>
    </xf>
    <xf numFmtId="178" fontId="0" fillId="0" borderId="56" xfId="0" applyNumberFormat="1" applyFill="1" applyBorder="1" applyAlignment="1">
      <alignment horizontal="center" vertical="center" shrinkToFit="1"/>
    </xf>
    <xf numFmtId="178" fontId="0" fillId="0" borderId="62" xfId="0" applyNumberFormat="1" applyFill="1" applyBorder="1" applyAlignment="1">
      <alignment horizontal="center" vertical="center" shrinkToFit="1"/>
    </xf>
    <xf numFmtId="0" fontId="6" fillId="0" borderId="19" xfId="0" applyFont="1" applyBorder="1" applyAlignment="1">
      <alignment horizontal="center"/>
    </xf>
    <xf numFmtId="176" fontId="0" fillId="33" borderId="0" xfId="0" applyNumberFormat="1" applyFill="1" applyAlignment="1">
      <alignment horizontal="center" vertical="center"/>
    </xf>
    <xf numFmtId="0" fontId="28" fillId="34" borderId="15" xfId="0" applyFont="1" applyFill="1" applyBorder="1" applyAlignment="1">
      <alignment horizontal="center" vertical="center" textRotation="255" shrinkToFit="1"/>
    </xf>
    <xf numFmtId="0" fontId="28" fillId="34" borderId="43" xfId="0" applyFont="1" applyFill="1" applyBorder="1" applyAlignment="1">
      <alignment horizontal="center" vertical="center" textRotation="255" shrinkToFit="1"/>
    </xf>
    <xf numFmtId="0" fontId="28" fillId="34" borderId="20" xfId="0" applyFont="1" applyFill="1" applyBorder="1" applyAlignment="1">
      <alignment horizontal="center" vertical="center" textRotation="255" shrinkToFit="1"/>
    </xf>
    <xf numFmtId="0" fontId="0" fillId="38" borderId="0" xfId="0" applyFill="1" applyAlignment="1">
      <alignment horizontal="left" vertical="top" wrapText="1"/>
    </xf>
    <xf numFmtId="0" fontId="0" fillId="38" borderId="0" xfId="0" applyFill="1" applyAlignment="1">
      <alignment horizontal="left" vertical="top"/>
    </xf>
    <xf numFmtId="0" fontId="6" fillId="38" borderId="0" xfId="0" applyFont="1" applyFill="1" applyAlignment="1">
      <alignment horizontal="left" vertical="top" wrapText="1"/>
    </xf>
    <xf numFmtId="0" fontId="0" fillId="38" borderId="0" xfId="0" applyFont="1" applyFill="1" applyAlignment="1">
      <alignment horizontal="left" vertical="top"/>
    </xf>
    <xf numFmtId="0" fontId="49" fillId="20" borderId="2" xfId="0" applyFont="1" applyFill="1" applyBorder="1" applyAlignment="1">
      <alignment horizontal="center" vertical="center"/>
    </xf>
    <xf numFmtId="179" fontId="28" fillId="0" borderId="77" xfId="0" applyNumberFormat="1" applyFont="1" applyFill="1" applyBorder="1" applyAlignment="1" applyProtection="1">
      <alignment horizontal="right" vertical="center"/>
      <protection locked="0"/>
    </xf>
    <xf numFmtId="179" fontId="28" fillId="0" borderId="44" xfId="0" applyNumberFormat="1" applyFont="1" applyFill="1" applyBorder="1" applyAlignment="1" applyProtection="1">
      <alignment horizontal="right" vertical="center"/>
      <protection locked="0"/>
    </xf>
    <xf numFmtId="179" fontId="28" fillId="0" borderId="78" xfId="0" applyNumberFormat="1" applyFont="1" applyFill="1" applyBorder="1" applyAlignment="1" applyProtection="1">
      <alignment horizontal="right" vertical="center"/>
      <protection locked="0"/>
    </xf>
    <xf numFmtId="179" fontId="28" fillId="0" borderId="81" xfId="0" applyNumberFormat="1" applyFont="1" applyFill="1" applyBorder="1" applyAlignment="1" applyProtection="1">
      <alignment horizontal="right" vertical="center"/>
      <protection locked="0"/>
    </xf>
    <xf numFmtId="179" fontId="28" fillId="0" borderId="22" xfId="0" applyNumberFormat="1" applyFont="1" applyFill="1" applyBorder="1" applyAlignment="1" applyProtection="1">
      <alignment horizontal="right" vertical="center"/>
      <protection locked="0"/>
    </xf>
    <xf numFmtId="179" fontId="28" fillId="0" borderId="82" xfId="0" applyNumberFormat="1" applyFont="1" applyFill="1" applyBorder="1" applyAlignment="1" applyProtection="1">
      <alignment horizontal="right" vertical="center"/>
      <protection locked="0"/>
    </xf>
    <xf numFmtId="179" fontId="28" fillId="0" borderId="79" xfId="0" applyNumberFormat="1" applyFont="1" applyFill="1" applyBorder="1" applyAlignment="1" applyProtection="1">
      <alignment horizontal="right" vertical="center"/>
      <protection locked="0"/>
    </xf>
    <xf numFmtId="179" fontId="28" fillId="0" borderId="23" xfId="0" applyNumberFormat="1" applyFont="1" applyFill="1" applyBorder="1" applyAlignment="1" applyProtection="1">
      <alignment horizontal="right" vertical="center"/>
      <protection locked="0"/>
    </xf>
    <xf numFmtId="179" fontId="28" fillId="0" borderId="80" xfId="0" applyNumberFormat="1" applyFont="1" applyFill="1" applyBorder="1" applyAlignment="1" applyProtection="1">
      <alignment horizontal="right" vertical="center"/>
      <protection locked="0"/>
    </xf>
    <xf numFmtId="179" fontId="28" fillId="20" borderId="20" xfId="0" applyNumberFormat="1" applyFont="1" applyFill="1" applyBorder="1" applyAlignment="1">
      <alignment horizontal="right" vertical="center"/>
    </xf>
    <xf numFmtId="0" fontId="4" fillId="0" borderId="54" xfId="0" applyFont="1" applyFill="1" applyBorder="1" applyAlignment="1" applyProtection="1">
      <alignment horizontal="center" vertical="center" wrapText="1"/>
      <protection locked="0"/>
    </xf>
    <xf numFmtId="0" fontId="4" fillId="0" borderId="41" xfId="0" applyFont="1" applyFill="1" applyBorder="1" applyAlignment="1" applyProtection="1">
      <alignment horizontal="center" vertical="center" wrapText="1"/>
      <protection locked="0"/>
    </xf>
    <xf numFmtId="0" fontId="4" fillId="0" borderId="42" xfId="0" applyFont="1" applyFill="1" applyBorder="1" applyAlignment="1" applyProtection="1">
      <alignment horizontal="center" vertical="center" wrapText="1"/>
      <protection locked="0"/>
    </xf>
    <xf numFmtId="0" fontId="49" fillId="20" borderId="7" xfId="0" applyFont="1" applyFill="1" applyBorder="1" applyAlignment="1">
      <alignment horizontal="center" vertical="center"/>
    </xf>
    <xf numFmtId="0" fontId="49" fillId="20" borderId="10" xfId="0" applyFont="1" applyFill="1" applyBorder="1" applyAlignment="1">
      <alignment horizontal="center" vertical="center"/>
    </xf>
    <xf numFmtId="0" fontId="50" fillId="20" borderId="2" xfId="0" applyFont="1" applyFill="1" applyBorder="1" applyAlignment="1">
      <alignment horizontal="center" vertical="center"/>
    </xf>
    <xf numFmtId="0" fontId="50" fillId="20" borderId="31" xfId="0" applyFont="1" applyFill="1" applyBorder="1" applyAlignment="1">
      <alignment horizontal="center" vertical="center"/>
    </xf>
    <xf numFmtId="0" fontId="50" fillId="20" borderId="7" xfId="0" applyFont="1" applyFill="1" applyBorder="1" applyAlignment="1">
      <alignment horizontal="center" vertical="center"/>
    </xf>
    <xf numFmtId="0" fontId="50" fillId="20" borderId="27" xfId="0" applyFont="1" applyFill="1" applyBorder="1" applyAlignment="1">
      <alignment horizontal="center" vertical="center"/>
    </xf>
    <xf numFmtId="0" fontId="0" fillId="0" borderId="79" xfId="0" applyFill="1" applyBorder="1" applyAlignment="1" applyProtection="1">
      <alignment horizontal="center" vertical="center"/>
      <protection locked="0"/>
    </xf>
    <xf numFmtId="0" fontId="0" fillId="0" borderId="23" xfId="0" applyFill="1" applyBorder="1" applyAlignment="1" applyProtection="1">
      <alignment horizontal="center" vertical="center"/>
      <protection locked="0"/>
    </xf>
    <xf numFmtId="0" fontId="0" fillId="0" borderId="80" xfId="0" applyFill="1" applyBorder="1" applyAlignment="1" applyProtection="1">
      <alignment horizontal="center" vertical="center"/>
      <protection locked="0"/>
    </xf>
    <xf numFmtId="0" fontId="49" fillId="20" borderId="85" xfId="0" applyFont="1"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66CCFF"/>
      <color rgb="FF3399FF"/>
      <color rgb="FFDAE9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32</xdr:col>
      <xdr:colOff>152400</xdr:colOff>
      <xdr:row>20</xdr:row>
      <xdr:rowOff>171450</xdr:rowOff>
    </xdr:from>
    <xdr:to>
      <xdr:col>32</xdr:col>
      <xdr:colOff>161925</xdr:colOff>
      <xdr:row>21</xdr:row>
      <xdr:rowOff>0</xdr:rowOff>
    </xdr:to>
    <xdr:pic>
      <xdr:nvPicPr>
        <xdr:cNvPr id="7427" name="Picture 194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0" y="6029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152400</xdr:colOff>
      <xdr:row>20</xdr:row>
      <xdr:rowOff>161925</xdr:rowOff>
    </xdr:from>
    <xdr:to>
      <xdr:col>50</xdr:col>
      <xdr:colOff>152400</xdr:colOff>
      <xdr:row>20</xdr:row>
      <xdr:rowOff>171450</xdr:rowOff>
    </xdr:to>
    <xdr:pic>
      <xdr:nvPicPr>
        <xdr:cNvPr id="7428" name="Picture 194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82300" y="601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123825</xdr:colOff>
      <xdr:row>34</xdr:row>
      <xdr:rowOff>161925</xdr:rowOff>
    </xdr:from>
    <xdr:to>
      <xdr:col>39</xdr:col>
      <xdr:colOff>123825</xdr:colOff>
      <xdr:row>37</xdr:row>
      <xdr:rowOff>57150</xdr:rowOff>
    </xdr:to>
    <xdr:sp macro="" textlink="">
      <xdr:nvSpPr>
        <xdr:cNvPr id="5001" name="テキスト ボックス 6"/>
        <xdr:cNvSpPr txBox="1">
          <a:spLocks noChangeArrowheads="1"/>
        </xdr:cNvSpPr>
      </xdr:nvSpPr>
      <xdr:spPr bwMode="auto">
        <a:xfrm>
          <a:off x="1047750" y="66770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r" rtl="0">
            <a:defRPr sz="1000"/>
          </a:pPr>
          <a:r>
            <a:rPr lang="ja-JP" altLang="en-US" sz="600" b="0" i="0" u="none" strike="noStrike" baseline="0">
              <a:solidFill>
                <a:srgbClr val="000000"/>
              </a:solidFill>
              <a:latin typeface="ＭＳ Ｐゴシック"/>
              <a:ea typeface="ＭＳ Ｐゴシック"/>
            </a:rPr>
            <a:t>から</a:t>
          </a:r>
        </a:p>
      </xdr:txBody>
    </xdr:sp>
    <xdr:clientData/>
  </xdr:twoCellAnchor>
  <xdr:twoCellAnchor editAs="oneCell">
    <xdr:from>
      <xdr:col>32</xdr:col>
      <xdr:colOff>152400</xdr:colOff>
      <xdr:row>56</xdr:row>
      <xdr:rowOff>0</xdr:rowOff>
    </xdr:from>
    <xdr:to>
      <xdr:col>32</xdr:col>
      <xdr:colOff>161925</xdr:colOff>
      <xdr:row>56</xdr:row>
      <xdr:rowOff>0</xdr:rowOff>
    </xdr:to>
    <xdr:pic>
      <xdr:nvPicPr>
        <xdr:cNvPr id="7430" name="Picture 195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0" y="131635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152400</xdr:colOff>
      <xdr:row>56</xdr:row>
      <xdr:rowOff>0</xdr:rowOff>
    </xdr:from>
    <xdr:to>
      <xdr:col>50</xdr:col>
      <xdr:colOff>152400</xdr:colOff>
      <xdr:row>56</xdr:row>
      <xdr:rowOff>0</xdr:rowOff>
    </xdr:to>
    <xdr:pic>
      <xdr:nvPicPr>
        <xdr:cNvPr id="7431" name="Picture 195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782300" y="13163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50</xdr:col>
      <xdr:colOff>142875</xdr:colOff>
      <xdr:row>20</xdr:row>
      <xdr:rowOff>104775</xdr:rowOff>
    </xdr:from>
    <xdr:to>
      <xdr:col>52</xdr:col>
      <xdr:colOff>76200</xdr:colOff>
      <xdr:row>22</xdr:row>
      <xdr:rowOff>95250</xdr:rowOff>
    </xdr:to>
    <xdr:sp macro="" textlink="">
      <xdr:nvSpPr>
        <xdr:cNvPr id="7433" name="Oval 1"/>
        <xdr:cNvSpPr>
          <a:spLocks noChangeArrowheads="1"/>
        </xdr:cNvSpPr>
      </xdr:nvSpPr>
      <xdr:spPr bwMode="auto">
        <a:xfrm>
          <a:off x="10772775" y="5962650"/>
          <a:ext cx="352425" cy="3714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32</xdr:col>
      <xdr:colOff>152400</xdr:colOff>
      <xdr:row>56</xdr:row>
      <xdr:rowOff>0</xdr:rowOff>
    </xdr:from>
    <xdr:to>
      <xdr:col>32</xdr:col>
      <xdr:colOff>161925</xdr:colOff>
      <xdr:row>56</xdr:row>
      <xdr:rowOff>0</xdr:rowOff>
    </xdr:to>
    <xdr:pic>
      <xdr:nvPicPr>
        <xdr:cNvPr id="7436" name="Picture 194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0" y="13554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152400</xdr:colOff>
      <xdr:row>56</xdr:row>
      <xdr:rowOff>0</xdr:rowOff>
    </xdr:from>
    <xdr:to>
      <xdr:col>50</xdr:col>
      <xdr:colOff>152400</xdr:colOff>
      <xdr:row>56</xdr:row>
      <xdr:rowOff>0</xdr:rowOff>
    </xdr:to>
    <xdr:pic>
      <xdr:nvPicPr>
        <xdr:cNvPr id="7437" name="Picture 194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82300" y="135445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32</xdr:col>
      <xdr:colOff>142876</xdr:colOff>
      <xdr:row>20</xdr:row>
      <xdr:rowOff>104775</xdr:rowOff>
    </xdr:from>
    <xdr:to>
      <xdr:col>34</xdr:col>
      <xdr:colOff>76201</xdr:colOff>
      <xdr:row>22</xdr:row>
      <xdr:rowOff>95250</xdr:rowOff>
    </xdr:to>
    <xdr:sp macro="" textlink="">
      <xdr:nvSpPr>
        <xdr:cNvPr id="17" name="Oval 1"/>
        <xdr:cNvSpPr>
          <a:spLocks noChangeArrowheads="1"/>
        </xdr:cNvSpPr>
      </xdr:nvSpPr>
      <xdr:spPr bwMode="auto">
        <a:xfrm>
          <a:off x="6967258" y="6189569"/>
          <a:ext cx="359149" cy="3714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142876</xdr:colOff>
      <xdr:row>20</xdr:row>
      <xdr:rowOff>104775</xdr:rowOff>
    </xdr:from>
    <xdr:to>
      <xdr:col>16</xdr:col>
      <xdr:colOff>76202</xdr:colOff>
      <xdr:row>22</xdr:row>
      <xdr:rowOff>95250</xdr:rowOff>
    </xdr:to>
    <xdr:sp macro="" textlink="">
      <xdr:nvSpPr>
        <xdr:cNvPr id="18" name="Oval 1"/>
        <xdr:cNvSpPr>
          <a:spLocks noChangeArrowheads="1"/>
        </xdr:cNvSpPr>
      </xdr:nvSpPr>
      <xdr:spPr bwMode="auto">
        <a:xfrm>
          <a:off x="3123641" y="6189569"/>
          <a:ext cx="359149" cy="3714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88"/>
  <sheetViews>
    <sheetView showGridLines="0" tabSelected="1" zoomScale="85" zoomScaleNormal="85" zoomScaleSheetLayoutView="55" workbookViewId="0">
      <selection activeCell="AB7" sqref="AB7:AL16"/>
    </sheetView>
  </sheetViews>
  <sheetFormatPr defaultRowHeight="13.5" x14ac:dyDescent="0.15"/>
  <cols>
    <col min="1" max="1" width="3" style="73" customWidth="1"/>
    <col min="2" max="2" width="5.5" style="73" customWidth="1"/>
    <col min="3" max="3" width="3.625" style="73" customWidth="1"/>
    <col min="4" max="4" width="1.625" style="73" customWidth="1"/>
    <col min="5" max="5" width="3.125" style="73" customWidth="1"/>
    <col min="6" max="7" width="2.75" style="73" customWidth="1"/>
    <col min="8" max="8" width="0.75" style="73" customWidth="1"/>
    <col min="9" max="9" width="2.125" style="73" customWidth="1"/>
    <col min="10" max="17" width="2.75" style="73" customWidth="1"/>
    <col min="18" max="19" width="3" style="73" customWidth="1"/>
    <col min="20" max="20" width="5.5" style="73" customWidth="1"/>
    <col min="21" max="21" width="3.625" style="73" customWidth="1"/>
    <col min="22" max="22" width="1.625" style="73" customWidth="1"/>
    <col min="23" max="23" width="3.125" style="73" customWidth="1"/>
    <col min="24" max="25" width="2.75" style="73" customWidth="1"/>
    <col min="26" max="26" width="0.75" style="73" customWidth="1"/>
    <col min="27" max="27" width="2.125" style="73" customWidth="1"/>
    <col min="28" max="35" width="2.75" style="73" customWidth="1"/>
    <col min="36" max="37" width="3" style="73" customWidth="1"/>
    <col min="38" max="38" width="5.5" style="73" customWidth="1"/>
    <col min="39" max="39" width="3.625" style="73" customWidth="1"/>
    <col min="40" max="40" width="1.625" style="73" customWidth="1"/>
    <col min="41" max="41" width="3.125" style="73" customWidth="1"/>
    <col min="42" max="43" width="2.75" style="73" customWidth="1"/>
    <col min="44" max="44" width="0.75" style="73" customWidth="1"/>
    <col min="45" max="45" width="2.125" style="73" customWidth="1"/>
    <col min="46" max="53" width="2.75" style="73" customWidth="1"/>
    <col min="54" max="54" width="3.125" style="73" customWidth="1"/>
    <col min="55" max="16384" width="9" style="73"/>
  </cols>
  <sheetData>
    <row r="1" spans="1:59" ht="18" thickBot="1" x14ac:dyDescent="0.2">
      <c r="A1" s="87"/>
      <c r="B1" s="87"/>
      <c r="C1" s="87"/>
      <c r="D1" s="87"/>
      <c r="E1" s="87"/>
      <c r="F1" s="87"/>
      <c r="G1" s="87"/>
      <c r="H1" s="87"/>
      <c r="I1" s="87"/>
      <c r="J1" s="87"/>
      <c r="K1" s="87"/>
      <c r="L1" s="87"/>
      <c r="M1" s="87"/>
      <c r="N1" s="87"/>
      <c r="O1" s="87"/>
      <c r="P1" s="87"/>
      <c r="Q1" s="87"/>
      <c r="R1" s="87"/>
      <c r="S1" s="87"/>
      <c r="T1" s="87"/>
      <c r="U1" s="87"/>
      <c r="V1" s="87"/>
      <c r="W1" s="87"/>
      <c r="X1" s="87"/>
      <c r="Y1" s="87"/>
      <c r="Z1" s="87"/>
      <c r="AA1" s="87"/>
      <c r="AB1" s="93"/>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row>
    <row r="2" spans="1:59" ht="25.5" customHeight="1" thickBot="1" x14ac:dyDescent="0.2">
      <c r="A2" s="306" t="s">
        <v>75</v>
      </c>
      <c r="B2" s="328" t="s">
        <v>50</v>
      </c>
      <c r="C2" s="328"/>
      <c r="D2" s="328"/>
      <c r="E2" s="328"/>
      <c r="F2" s="328"/>
      <c r="G2" s="328"/>
      <c r="H2" s="336"/>
      <c r="I2" s="118"/>
      <c r="J2" s="119"/>
      <c r="K2" s="119"/>
      <c r="L2" s="119"/>
      <c r="M2" s="119"/>
      <c r="N2" s="119"/>
      <c r="O2" s="119"/>
      <c r="P2" s="119"/>
      <c r="Q2" s="119"/>
      <c r="R2" s="119"/>
      <c r="S2" s="119"/>
      <c r="T2" s="119"/>
      <c r="U2" s="119"/>
      <c r="V2" s="119"/>
      <c r="W2" s="119"/>
      <c r="X2" s="119"/>
      <c r="Y2" s="120"/>
      <c r="Z2" s="87"/>
      <c r="AA2" s="87"/>
      <c r="AB2" s="93" t="s">
        <v>76</v>
      </c>
      <c r="AC2" s="93"/>
      <c r="AD2" s="93"/>
      <c r="AE2" s="94"/>
      <c r="AF2" s="94"/>
      <c r="AG2" s="94"/>
      <c r="AH2" s="94"/>
      <c r="AI2" s="94"/>
      <c r="AJ2" s="94"/>
      <c r="AK2" s="94"/>
      <c r="AL2" s="94"/>
      <c r="AM2" s="94"/>
      <c r="AN2" s="94"/>
      <c r="AO2" s="94"/>
      <c r="AP2" s="94"/>
      <c r="AQ2" s="94"/>
      <c r="AR2" s="94"/>
      <c r="AS2" s="94"/>
      <c r="AT2" s="94"/>
      <c r="AU2" s="94"/>
      <c r="AV2" s="94"/>
      <c r="AW2" s="94"/>
      <c r="AX2" s="94"/>
      <c r="AY2" s="94"/>
      <c r="AZ2" s="94"/>
      <c r="BA2" s="94"/>
      <c r="BB2" s="94"/>
      <c r="BC2" s="94"/>
    </row>
    <row r="3" spans="1:59" ht="25.5" customHeight="1" thickBot="1" x14ac:dyDescent="0.2">
      <c r="A3" s="307"/>
      <c r="B3" s="331"/>
      <c r="C3" s="332"/>
      <c r="D3" s="329" t="s">
        <v>66</v>
      </c>
      <c r="E3" s="330"/>
      <c r="F3" s="330"/>
      <c r="G3" s="330"/>
      <c r="H3" s="330"/>
      <c r="I3" s="333"/>
      <c r="J3" s="334"/>
      <c r="K3" s="334"/>
      <c r="L3" s="334"/>
      <c r="M3" s="334"/>
      <c r="N3" s="334"/>
      <c r="O3" s="334"/>
      <c r="P3" s="334"/>
      <c r="Q3" s="334"/>
      <c r="R3" s="334"/>
      <c r="S3" s="334"/>
      <c r="T3" s="334"/>
      <c r="U3" s="334"/>
      <c r="V3" s="334"/>
      <c r="W3" s="334"/>
      <c r="X3" s="334"/>
      <c r="Y3" s="335"/>
      <c r="Z3" s="87"/>
      <c r="AA3" s="87"/>
      <c r="AB3" s="93">
        <v>1</v>
      </c>
      <c r="AC3" s="93" t="s">
        <v>74</v>
      </c>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4"/>
    </row>
    <row r="4" spans="1:59" ht="25.5" customHeight="1" thickBot="1" x14ac:dyDescent="0.2">
      <c r="A4" s="307"/>
      <c r="B4" s="328" t="s">
        <v>51</v>
      </c>
      <c r="C4" s="328"/>
      <c r="D4" s="328"/>
      <c r="E4" s="328"/>
      <c r="F4" s="328"/>
      <c r="G4" s="328"/>
      <c r="H4" s="328"/>
      <c r="I4" s="118"/>
      <c r="J4" s="119"/>
      <c r="K4" s="119"/>
      <c r="L4" s="119"/>
      <c r="M4" s="119"/>
      <c r="N4" s="119"/>
      <c r="O4" s="119"/>
      <c r="P4" s="119"/>
      <c r="Q4" s="119"/>
      <c r="R4" s="119"/>
      <c r="S4" s="119"/>
      <c r="T4" s="119"/>
      <c r="U4" s="119"/>
      <c r="V4" s="119"/>
      <c r="W4" s="119"/>
      <c r="X4" s="119"/>
      <c r="Y4" s="120"/>
      <c r="Z4" s="87"/>
      <c r="AA4" s="87"/>
      <c r="AB4" s="93">
        <v>2</v>
      </c>
      <c r="AC4" s="93" t="s">
        <v>77</v>
      </c>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4"/>
    </row>
    <row r="5" spans="1:59" ht="25.5" customHeight="1" thickBot="1" x14ac:dyDescent="0.2">
      <c r="A5" s="307"/>
      <c r="B5" s="154" t="s">
        <v>52</v>
      </c>
      <c r="C5" s="155"/>
      <c r="D5" s="155"/>
      <c r="E5" s="155"/>
      <c r="F5" s="155"/>
      <c r="G5" s="155"/>
      <c r="H5" s="313"/>
      <c r="I5" s="333"/>
      <c r="J5" s="334"/>
      <c r="K5" s="334"/>
      <c r="L5" s="334"/>
      <c r="M5" s="334"/>
      <c r="N5" s="334"/>
      <c r="O5" s="334"/>
      <c r="P5" s="334"/>
      <c r="Q5" s="334"/>
      <c r="R5" s="334"/>
      <c r="S5" s="334"/>
      <c r="T5" s="334"/>
      <c r="U5" s="334"/>
      <c r="V5" s="334"/>
      <c r="W5" s="334"/>
      <c r="X5" s="334"/>
      <c r="Y5" s="335"/>
      <c r="Z5" s="87"/>
      <c r="AA5" s="87"/>
      <c r="AB5" s="93">
        <v>3</v>
      </c>
      <c r="AC5" s="93" t="s">
        <v>78</v>
      </c>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4"/>
    </row>
    <row r="6" spans="1:59" ht="25.5" customHeight="1" thickBot="1" x14ac:dyDescent="0.2">
      <c r="A6" s="307"/>
      <c r="B6" s="89"/>
      <c r="C6" s="89"/>
      <c r="D6" s="89"/>
      <c r="E6" s="89"/>
      <c r="F6" s="89"/>
      <c r="G6" s="89"/>
      <c r="H6" s="89"/>
      <c r="I6" s="90"/>
      <c r="J6" s="90"/>
      <c r="K6" s="90"/>
      <c r="L6" s="90"/>
      <c r="M6" s="90"/>
      <c r="N6" s="90"/>
      <c r="O6" s="90"/>
      <c r="P6" s="90"/>
      <c r="Q6" s="90"/>
      <c r="R6" s="90"/>
      <c r="S6" s="90"/>
      <c r="T6" s="90"/>
      <c r="U6" s="90"/>
      <c r="V6" s="90"/>
      <c r="W6" s="90"/>
      <c r="X6" s="90"/>
      <c r="Y6" s="90"/>
      <c r="Z6" s="87"/>
      <c r="AA6" s="87"/>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row>
    <row r="7" spans="1:59" ht="21" customHeight="1" thickBot="1" x14ac:dyDescent="0.2">
      <c r="A7" s="307"/>
      <c r="B7" s="154" t="s">
        <v>54</v>
      </c>
      <c r="C7" s="155"/>
      <c r="D7" s="155"/>
      <c r="E7" s="116" t="s">
        <v>55</v>
      </c>
      <c r="F7" s="116"/>
      <c r="G7" s="116"/>
      <c r="H7" s="117"/>
      <c r="I7" s="108" t="s">
        <v>81</v>
      </c>
      <c r="J7" s="109"/>
      <c r="K7" s="110"/>
      <c r="L7" s="174"/>
      <c r="M7" s="175"/>
      <c r="N7" s="97" t="s">
        <v>57</v>
      </c>
      <c r="O7" s="172"/>
      <c r="P7" s="173"/>
      <c r="Q7" s="97" t="s">
        <v>58</v>
      </c>
      <c r="R7" s="172"/>
      <c r="S7" s="173"/>
      <c r="T7" s="99" t="s">
        <v>59</v>
      </c>
      <c r="U7" s="88"/>
      <c r="V7" s="87"/>
      <c r="W7" s="87"/>
      <c r="X7" s="87"/>
      <c r="Y7" s="87"/>
      <c r="Z7" s="87"/>
      <c r="AA7" s="87"/>
      <c r="AB7" s="309" t="s">
        <v>91</v>
      </c>
      <c r="AC7" s="310"/>
      <c r="AD7" s="310"/>
      <c r="AE7" s="310"/>
      <c r="AF7" s="310"/>
      <c r="AG7" s="310"/>
      <c r="AH7" s="310"/>
      <c r="AI7" s="310"/>
      <c r="AJ7" s="310"/>
      <c r="AK7" s="310"/>
      <c r="AL7" s="310"/>
      <c r="AM7" s="311" t="s">
        <v>92</v>
      </c>
      <c r="AN7" s="312"/>
      <c r="AO7" s="312"/>
      <c r="AP7" s="312"/>
      <c r="AQ7" s="312"/>
      <c r="AR7" s="312"/>
      <c r="AS7" s="312"/>
      <c r="AT7" s="312"/>
      <c r="AU7" s="312"/>
      <c r="AV7" s="312"/>
      <c r="AW7" s="312"/>
      <c r="AX7" s="312"/>
      <c r="AY7" s="312"/>
      <c r="AZ7" s="312"/>
      <c r="BA7" s="312"/>
      <c r="BB7" s="312"/>
      <c r="BC7" s="94"/>
    </row>
    <row r="8" spans="1:59" ht="21" customHeight="1" thickBot="1" x14ac:dyDescent="0.2">
      <c r="A8" s="307"/>
      <c r="B8" s="154"/>
      <c r="C8" s="155"/>
      <c r="D8" s="155"/>
      <c r="E8" s="116" t="s">
        <v>56</v>
      </c>
      <c r="F8" s="116"/>
      <c r="G8" s="116"/>
      <c r="H8" s="117"/>
      <c r="I8" s="108" t="s">
        <v>89</v>
      </c>
      <c r="J8" s="109"/>
      <c r="K8" s="110"/>
      <c r="L8" s="156"/>
      <c r="M8" s="157"/>
      <c r="N8" s="98" t="s">
        <v>57</v>
      </c>
      <c r="O8" s="158"/>
      <c r="P8" s="159"/>
      <c r="Q8" s="97" t="s">
        <v>58</v>
      </c>
      <c r="R8" s="145"/>
      <c r="S8" s="146"/>
      <c r="T8" s="99" t="s">
        <v>59</v>
      </c>
      <c r="U8" s="88"/>
      <c r="V8" s="87"/>
      <c r="W8" s="87"/>
      <c r="X8" s="87"/>
      <c r="Y8" s="87"/>
      <c r="Z8" s="87"/>
      <c r="AA8" s="87"/>
      <c r="AB8" s="310"/>
      <c r="AC8" s="310"/>
      <c r="AD8" s="310"/>
      <c r="AE8" s="310"/>
      <c r="AF8" s="310"/>
      <c r="AG8" s="310"/>
      <c r="AH8" s="310"/>
      <c r="AI8" s="310"/>
      <c r="AJ8" s="310"/>
      <c r="AK8" s="310"/>
      <c r="AL8" s="310"/>
      <c r="AM8" s="312"/>
      <c r="AN8" s="312"/>
      <c r="AO8" s="312"/>
      <c r="AP8" s="312"/>
      <c r="AQ8" s="312"/>
      <c r="AR8" s="312"/>
      <c r="AS8" s="312"/>
      <c r="AT8" s="312"/>
      <c r="AU8" s="312"/>
      <c r="AV8" s="312"/>
      <c r="AW8" s="312"/>
      <c r="AX8" s="312"/>
      <c r="AY8" s="312"/>
      <c r="AZ8" s="312"/>
      <c r="BA8" s="312"/>
      <c r="BB8" s="312"/>
      <c r="BC8" s="94"/>
      <c r="BE8" s="86"/>
      <c r="BF8" s="86"/>
      <c r="BG8" s="86"/>
    </row>
    <row r="9" spans="1:59" ht="25.5" customHeight="1" thickBot="1" x14ac:dyDescent="0.2">
      <c r="A9" s="307"/>
      <c r="B9" s="327" t="s">
        <v>53</v>
      </c>
      <c r="C9" s="327"/>
      <c r="D9" s="327"/>
      <c r="E9" s="327"/>
      <c r="F9" s="327"/>
      <c r="G9" s="327"/>
      <c r="H9" s="327"/>
      <c r="I9" s="324" t="s">
        <v>90</v>
      </c>
      <c r="J9" s="325"/>
      <c r="K9" s="325"/>
      <c r="L9" s="325"/>
      <c r="M9" s="325"/>
      <c r="N9" s="325"/>
      <c r="O9" s="325"/>
      <c r="P9" s="326"/>
      <c r="Q9" s="87"/>
      <c r="R9" s="87"/>
      <c r="S9" s="87"/>
      <c r="T9" s="96"/>
      <c r="U9" s="88"/>
      <c r="V9" s="87"/>
      <c r="W9" s="87"/>
      <c r="X9" s="87"/>
      <c r="Y9" s="87"/>
      <c r="Z9" s="87"/>
      <c r="AA9" s="87"/>
      <c r="AB9" s="310"/>
      <c r="AC9" s="310"/>
      <c r="AD9" s="310"/>
      <c r="AE9" s="310"/>
      <c r="AF9" s="310"/>
      <c r="AG9" s="310"/>
      <c r="AH9" s="310"/>
      <c r="AI9" s="310"/>
      <c r="AJ9" s="310"/>
      <c r="AK9" s="310"/>
      <c r="AL9" s="310"/>
      <c r="AM9" s="312"/>
      <c r="AN9" s="312"/>
      <c r="AO9" s="312"/>
      <c r="AP9" s="312"/>
      <c r="AQ9" s="312"/>
      <c r="AR9" s="312"/>
      <c r="AS9" s="312"/>
      <c r="AT9" s="312"/>
      <c r="AU9" s="312"/>
      <c r="AV9" s="312"/>
      <c r="AW9" s="312"/>
      <c r="AX9" s="312"/>
      <c r="AY9" s="312"/>
      <c r="AZ9" s="312"/>
      <c r="BA9" s="312"/>
      <c r="BB9" s="312"/>
      <c r="BC9" s="94"/>
    </row>
    <row r="10" spans="1:59" ht="25.5" customHeight="1" thickBot="1" x14ac:dyDescent="0.2">
      <c r="A10" s="307"/>
      <c r="B10" s="115" t="s">
        <v>3</v>
      </c>
      <c r="C10" s="115"/>
      <c r="D10" s="115"/>
      <c r="E10" s="115"/>
      <c r="F10" s="115"/>
      <c r="G10" s="115"/>
      <c r="H10" s="115"/>
      <c r="I10" s="108" t="s">
        <v>89</v>
      </c>
      <c r="J10" s="109"/>
      <c r="K10" s="110"/>
      <c r="L10" s="111"/>
      <c r="M10" s="112"/>
      <c r="N10" s="101" t="s">
        <v>57</v>
      </c>
      <c r="O10" s="111"/>
      <c r="P10" s="112"/>
      <c r="Q10" s="97" t="s">
        <v>58</v>
      </c>
      <c r="R10" s="113"/>
      <c r="S10" s="114"/>
      <c r="T10" s="100" t="s">
        <v>59</v>
      </c>
      <c r="U10" s="87"/>
      <c r="V10" s="87"/>
      <c r="W10" s="87"/>
      <c r="X10" s="91"/>
      <c r="Y10" s="87"/>
      <c r="Z10" s="87"/>
      <c r="AA10" s="87"/>
      <c r="AB10" s="310"/>
      <c r="AC10" s="310"/>
      <c r="AD10" s="310"/>
      <c r="AE10" s="310"/>
      <c r="AF10" s="310"/>
      <c r="AG10" s="310"/>
      <c r="AH10" s="310"/>
      <c r="AI10" s="310"/>
      <c r="AJ10" s="310"/>
      <c r="AK10" s="310"/>
      <c r="AL10" s="310"/>
      <c r="AM10" s="312"/>
      <c r="AN10" s="312"/>
      <c r="AO10" s="312"/>
      <c r="AP10" s="312"/>
      <c r="AQ10" s="312"/>
      <c r="AR10" s="312"/>
      <c r="AS10" s="312"/>
      <c r="AT10" s="312"/>
      <c r="AU10" s="312"/>
      <c r="AV10" s="312"/>
      <c r="AW10" s="312"/>
      <c r="AX10" s="312"/>
      <c r="AY10" s="312"/>
      <c r="AZ10" s="312"/>
      <c r="BA10" s="312"/>
      <c r="BB10" s="312"/>
      <c r="BC10" s="94"/>
    </row>
    <row r="11" spans="1:59" ht="30" customHeight="1" thickBot="1" x14ac:dyDescent="0.2">
      <c r="A11" s="307"/>
      <c r="B11" s="89"/>
      <c r="C11" s="89"/>
      <c r="D11" s="89"/>
      <c r="E11" s="89"/>
      <c r="F11" s="89"/>
      <c r="G11" s="89"/>
      <c r="H11" s="89"/>
      <c r="I11" s="90"/>
      <c r="J11" s="90"/>
      <c r="K11" s="90"/>
      <c r="L11" s="90"/>
      <c r="M11" s="90"/>
      <c r="N11" s="88"/>
      <c r="O11" s="90"/>
      <c r="P11" s="90"/>
      <c r="Q11" s="88"/>
      <c r="R11" s="90"/>
      <c r="S11" s="90"/>
      <c r="T11" s="88"/>
      <c r="U11" s="87"/>
      <c r="V11" s="87"/>
      <c r="W11" s="87"/>
      <c r="X11" s="87"/>
      <c r="Y11" s="87"/>
      <c r="Z11" s="87"/>
      <c r="AA11" s="87"/>
      <c r="AB11" s="310"/>
      <c r="AC11" s="310"/>
      <c r="AD11" s="310"/>
      <c r="AE11" s="310"/>
      <c r="AF11" s="310"/>
      <c r="AG11" s="310"/>
      <c r="AH11" s="310"/>
      <c r="AI11" s="310"/>
      <c r="AJ11" s="310"/>
      <c r="AK11" s="310"/>
      <c r="AL11" s="310"/>
      <c r="AM11" s="312"/>
      <c r="AN11" s="312"/>
      <c r="AO11" s="312"/>
      <c r="AP11" s="312"/>
      <c r="AQ11" s="312"/>
      <c r="AR11" s="312"/>
      <c r="AS11" s="312"/>
      <c r="AT11" s="312"/>
      <c r="AU11" s="312"/>
      <c r="AV11" s="312"/>
      <c r="AW11" s="312"/>
      <c r="AX11" s="312"/>
      <c r="AY11" s="312"/>
      <c r="AZ11" s="312"/>
      <c r="BA11" s="312"/>
      <c r="BB11" s="312"/>
      <c r="BC11" s="94"/>
    </row>
    <row r="12" spans="1:59" ht="30" customHeight="1" thickBot="1" x14ac:dyDescent="0.2">
      <c r="A12" s="307"/>
      <c r="B12" s="154" t="s">
        <v>67</v>
      </c>
      <c r="C12" s="155"/>
      <c r="D12" s="155"/>
      <c r="E12" s="155"/>
      <c r="F12" s="155"/>
      <c r="G12" s="155"/>
      <c r="H12" s="313"/>
      <c r="I12" s="314"/>
      <c r="J12" s="315"/>
      <c r="K12" s="315"/>
      <c r="L12" s="315"/>
      <c r="M12" s="315"/>
      <c r="N12" s="315"/>
      <c r="O12" s="315"/>
      <c r="P12" s="315"/>
      <c r="Q12" s="315"/>
      <c r="R12" s="315"/>
      <c r="S12" s="316"/>
      <c r="T12" s="100" t="s">
        <v>2</v>
      </c>
      <c r="U12" s="87"/>
      <c r="V12" s="87"/>
      <c r="W12" s="87"/>
      <c r="X12" s="87"/>
      <c r="Y12" s="87"/>
      <c r="Z12" s="87"/>
      <c r="AA12" s="87"/>
      <c r="AB12" s="310"/>
      <c r="AC12" s="310"/>
      <c r="AD12" s="310"/>
      <c r="AE12" s="310"/>
      <c r="AF12" s="310"/>
      <c r="AG12" s="310"/>
      <c r="AH12" s="310"/>
      <c r="AI12" s="310"/>
      <c r="AJ12" s="310"/>
      <c r="AK12" s="310"/>
      <c r="AL12" s="310"/>
      <c r="AM12" s="312"/>
      <c r="AN12" s="312"/>
      <c r="AO12" s="312"/>
      <c r="AP12" s="312"/>
      <c r="AQ12" s="312"/>
      <c r="AR12" s="312"/>
      <c r="AS12" s="312"/>
      <c r="AT12" s="312"/>
      <c r="AU12" s="312"/>
      <c r="AV12" s="312"/>
      <c r="AW12" s="312"/>
      <c r="AX12" s="312"/>
      <c r="AY12" s="312"/>
      <c r="AZ12" s="312"/>
      <c r="BA12" s="312"/>
      <c r="BB12" s="312"/>
      <c r="BC12" s="94"/>
    </row>
    <row r="13" spans="1:59" ht="30" customHeight="1" thickBot="1" x14ac:dyDescent="0.2">
      <c r="A13" s="307"/>
      <c r="B13" s="154" t="s">
        <v>68</v>
      </c>
      <c r="C13" s="155"/>
      <c r="D13" s="155"/>
      <c r="E13" s="155"/>
      <c r="F13" s="155"/>
      <c r="G13" s="155"/>
      <c r="H13" s="313"/>
      <c r="I13" s="320"/>
      <c r="J13" s="321"/>
      <c r="K13" s="321"/>
      <c r="L13" s="321"/>
      <c r="M13" s="321"/>
      <c r="N13" s="321"/>
      <c r="O13" s="321"/>
      <c r="P13" s="321"/>
      <c r="Q13" s="321"/>
      <c r="R13" s="321"/>
      <c r="S13" s="322"/>
      <c r="T13" s="100" t="s">
        <v>2</v>
      </c>
      <c r="U13" s="87"/>
      <c r="V13" s="87"/>
      <c r="W13" s="87"/>
      <c r="X13" s="87"/>
      <c r="Y13" s="87"/>
      <c r="Z13" s="87"/>
      <c r="AA13" s="87"/>
      <c r="AB13" s="310"/>
      <c r="AC13" s="310"/>
      <c r="AD13" s="310"/>
      <c r="AE13" s="310"/>
      <c r="AF13" s="310"/>
      <c r="AG13" s="310"/>
      <c r="AH13" s="310"/>
      <c r="AI13" s="310"/>
      <c r="AJ13" s="310"/>
      <c r="AK13" s="310"/>
      <c r="AL13" s="310"/>
      <c r="AM13" s="312"/>
      <c r="AN13" s="312"/>
      <c r="AO13" s="312"/>
      <c r="AP13" s="312"/>
      <c r="AQ13" s="312"/>
      <c r="AR13" s="312"/>
      <c r="AS13" s="312"/>
      <c r="AT13" s="312"/>
      <c r="AU13" s="312"/>
      <c r="AV13" s="312"/>
      <c r="AW13" s="312"/>
      <c r="AX13" s="312"/>
      <c r="AY13" s="312"/>
      <c r="AZ13" s="312"/>
      <c r="BA13" s="312"/>
      <c r="BB13" s="312"/>
      <c r="BC13" s="94"/>
    </row>
    <row r="14" spans="1:59" ht="30" customHeight="1" thickBot="1" x14ac:dyDescent="0.2">
      <c r="A14" s="307"/>
      <c r="B14" s="154" t="s">
        <v>69</v>
      </c>
      <c r="C14" s="155"/>
      <c r="D14" s="155"/>
      <c r="E14" s="155"/>
      <c r="F14" s="155"/>
      <c r="G14" s="155"/>
      <c r="H14" s="313"/>
      <c r="I14" s="317"/>
      <c r="J14" s="318"/>
      <c r="K14" s="318"/>
      <c r="L14" s="318"/>
      <c r="M14" s="318"/>
      <c r="N14" s="318"/>
      <c r="O14" s="318"/>
      <c r="P14" s="318"/>
      <c r="Q14" s="318"/>
      <c r="R14" s="318"/>
      <c r="S14" s="319"/>
      <c r="T14" s="100" t="s">
        <v>2</v>
      </c>
      <c r="U14" s="87"/>
      <c r="V14" s="87"/>
      <c r="W14" s="87"/>
      <c r="X14" s="87"/>
      <c r="Y14" s="87"/>
      <c r="Z14" s="87"/>
      <c r="AA14" s="87"/>
      <c r="AB14" s="310"/>
      <c r="AC14" s="310"/>
      <c r="AD14" s="310"/>
      <c r="AE14" s="310"/>
      <c r="AF14" s="310"/>
      <c r="AG14" s="310"/>
      <c r="AH14" s="310"/>
      <c r="AI14" s="310"/>
      <c r="AJ14" s="310"/>
      <c r="AK14" s="310"/>
      <c r="AL14" s="310"/>
      <c r="AM14" s="312"/>
      <c r="AN14" s="312"/>
      <c r="AO14" s="312"/>
      <c r="AP14" s="312"/>
      <c r="AQ14" s="312"/>
      <c r="AR14" s="312"/>
      <c r="AS14" s="312"/>
      <c r="AT14" s="312"/>
      <c r="AU14" s="312"/>
      <c r="AV14" s="312"/>
      <c r="AW14" s="312"/>
      <c r="AX14" s="312"/>
      <c r="AY14" s="312"/>
      <c r="AZ14" s="312"/>
      <c r="BA14" s="312"/>
      <c r="BB14" s="312"/>
      <c r="BC14" s="94"/>
    </row>
    <row r="15" spans="1:59" ht="30" customHeight="1" x14ac:dyDescent="0.15">
      <c r="A15" s="308"/>
      <c r="B15" s="154" t="s">
        <v>70</v>
      </c>
      <c r="C15" s="155"/>
      <c r="D15" s="155"/>
      <c r="E15" s="155"/>
      <c r="F15" s="155"/>
      <c r="G15" s="155"/>
      <c r="H15" s="155"/>
      <c r="I15" s="323">
        <f>SUM(I12:S14)</f>
        <v>0</v>
      </c>
      <c r="J15" s="323"/>
      <c r="K15" s="323"/>
      <c r="L15" s="323"/>
      <c r="M15" s="323"/>
      <c r="N15" s="323"/>
      <c r="O15" s="323"/>
      <c r="P15" s="323"/>
      <c r="Q15" s="323"/>
      <c r="R15" s="323"/>
      <c r="S15" s="323"/>
      <c r="T15" s="102" t="s">
        <v>2</v>
      </c>
      <c r="U15" s="87"/>
      <c r="V15" s="87"/>
      <c r="W15" s="87"/>
      <c r="X15" s="87"/>
      <c r="Y15" s="87"/>
      <c r="Z15" s="87"/>
      <c r="AA15" s="87"/>
      <c r="AB15" s="310"/>
      <c r="AC15" s="310"/>
      <c r="AD15" s="310"/>
      <c r="AE15" s="310"/>
      <c r="AF15" s="310"/>
      <c r="AG15" s="310"/>
      <c r="AH15" s="310"/>
      <c r="AI15" s="310"/>
      <c r="AJ15" s="310"/>
      <c r="AK15" s="310"/>
      <c r="AL15" s="310"/>
      <c r="AM15" s="312"/>
      <c r="AN15" s="312"/>
      <c r="AO15" s="312"/>
      <c r="AP15" s="312"/>
      <c r="AQ15" s="312"/>
      <c r="AR15" s="312"/>
      <c r="AS15" s="312"/>
      <c r="AT15" s="312"/>
      <c r="AU15" s="312"/>
      <c r="AV15" s="312"/>
      <c r="AW15" s="312"/>
      <c r="AX15" s="312"/>
      <c r="AY15" s="312"/>
      <c r="AZ15" s="312"/>
      <c r="BA15" s="312"/>
      <c r="BB15" s="312"/>
      <c r="BC15" s="94"/>
    </row>
    <row r="16" spans="1:59" ht="30" customHeight="1" x14ac:dyDescent="0.15">
      <c r="A16" s="89"/>
      <c r="B16" s="89"/>
      <c r="C16" s="89"/>
      <c r="D16" s="89"/>
      <c r="E16" s="89"/>
      <c r="F16" s="89"/>
      <c r="G16" s="89"/>
      <c r="H16" s="90"/>
      <c r="I16" s="90"/>
      <c r="J16" s="90"/>
      <c r="K16" s="90"/>
      <c r="L16" s="90"/>
      <c r="M16" s="88"/>
      <c r="N16" s="90"/>
      <c r="O16" s="90"/>
      <c r="P16" s="88"/>
      <c r="Q16" s="90"/>
      <c r="R16" s="90"/>
      <c r="S16" s="88"/>
      <c r="T16" s="87"/>
      <c r="U16" s="87"/>
      <c r="V16" s="87"/>
      <c r="W16" s="87"/>
      <c r="X16" s="87"/>
      <c r="Y16" s="87"/>
      <c r="Z16" s="87"/>
      <c r="AA16" s="87"/>
      <c r="AB16" s="310"/>
      <c r="AC16" s="310"/>
      <c r="AD16" s="310"/>
      <c r="AE16" s="310"/>
      <c r="AF16" s="310"/>
      <c r="AG16" s="310"/>
      <c r="AH16" s="310"/>
      <c r="AI16" s="310"/>
      <c r="AJ16" s="310"/>
      <c r="AK16" s="310"/>
      <c r="AL16" s="310"/>
      <c r="AM16" s="312"/>
      <c r="AN16" s="312"/>
      <c r="AO16" s="312"/>
      <c r="AP16" s="312"/>
      <c r="AQ16" s="312"/>
      <c r="AR16" s="312"/>
      <c r="AS16" s="312"/>
      <c r="AT16" s="312"/>
      <c r="AU16" s="312"/>
      <c r="AV16" s="312"/>
      <c r="AW16" s="312"/>
      <c r="AX16" s="312"/>
      <c r="AY16" s="312"/>
      <c r="AZ16" s="312"/>
      <c r="BA16" s="312"/>
      <c r="BB16" s="312"/>
      <c r="BC16" s="94"/>
    </row>
    <row r="17" spans="1:55" ht="30" customHeight="1" x14ac:dyDescent="0.15">
      <c r="A17" s="87"/>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row>
    <row r="18" spans="1:55" ht="9"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85"/>
    </row>
    <row r="19" spans="1:55" ht="8.25" customHeight="1" thickBot="1" x14ac:dyDescent="0.2">
      <c r="A19" s="3"/>
      <c r="B19" s="4"/>
      <c r="C19" s="4"/>
      <c r="D19" s="4"/>
      <c r="E19" s="4"/>
      <c r="F19" s="4"/>
      <c r="G19" s="4"/>
      <c r="H19" s="4"/>
      <c r="I19" s="4"/>
      <c r="J19" s="4"/>
      <c r="K19" s="4"/>
      <c r="L19" s="4"/>
      <c r="M19" s="4"/>
      <c r="N19" s="4"/>
      <c r="O19" s="4"/>
      <c r="P19" s="4"/>
      <c r="Q19" s="4"/>
      <c r="R19" s="5"/>
      <c r="S19" s="3"/>
      <c r="T19" s="4"/>
      <c r="U19" s="4"/>
      <c r="V19" s="4"/>
      <c r="W19" s="4"/>
      <c r="X19" s="4"/>
      <c r="Y19" s="4"/>
      <c r="Z19" s="4"/>
      <c r="AA19" s="4"/>
      <c r="AB19" s="4"/>
      <c r="AC19" s="4"/>
      <c r="AD19" s="4"/>
      <c r="AE19" s="4"/>
      <c r="AF19" s="4"/>
      <c r="AG19" s="4"/>
      <c r="AH19" s="4"/>
      <c r="AI19" s="4"/>
      <c r="AJ19" s="5"/>
      <c r="AK19" s="3"/>
      <c r="AL19" s="4"/>
      <c r="AM19" s="4"/>
      <c r="AN19" s="4"/>
      <c r="AO19" s="4"/>
      <c r="AP19" s="4"/>
      <c r="AQ19" s="4"/>
      <c r="AR19" s="4"/>
      <c r="AS19" s="4"/>
      <c r="AT19" s="4"/>
      <c r="AU19" s="4"/>
      <c r="AV19" s="4"/>
      <c r="AW19" s="4"/>
      <c r="AX19" s="4"/>
      <c r="AY19" s="4"/>
      <c r="AZ19" s="4"/>
      <c r="BA19" s="4"/>
      <c r="BB19" s="5"/>
      <c r="BC19" s="85"/>
    </row>
    <row r="20" spans="1:55" x14ac:dyDescent="0.15">
      <c r="A20" s="6"/>
      <c r="B20" s="160" t="s">
        <v>0</v>
      </c>
      <c r="C20" s="161"/>
      <c r="D20" s="162"/>
      <c r="E20" s="7"/>
      <c r="F20" s="7"/>
      <c r="G20" s="7"/>
      <c r="H20" s="7"/>
      <c r="I20" s="7"/>
      <c r="J20" s="7"/>
      <c r="K20" s="7"/>
      <c r="L20" s="7"/>
      <c r="M20" s="7"/>
      <c r="N20" s="7"/>
      <c r="O20" s="7"/>
      <c r="P20" s="7"/>
      <c r="Q20" s="7"/>
      <c r="R20" s="1"/>
      <c r="S20" s="6"/>
      <c r="T20" s="137" t="s">
        <v>0</v>
      </c>
      <c r="U20" s="138"/>
      <c r="V20" s="139"/>
      <c r="W20" s="7"/>
      <c r="X20" s="7"/>
      <c r="Y20" s="7"/>
      <c r="Z20" s="7"/>
      <c r="AA20" s="7"/>
      <c r="AB20" s="7"/>
      <c r="AC20" s="7"/>
      <c r="AD20" s="7"/>
      <c r="AE20" s="7"/>
      <c r="AF20" s="7"/>
      <c r="AG20" s="7"/>
      <c r="AH20" s="7"/>
      <c r="AI20" s="7"/>
      <c r="AJ20" s="1"/>
      <c r="AK20" s="6"/>
      <c r="AL20" s="137" t="s">
        <v>0</v>
      </c>
      <c r="AM20" s="138"/>
      <c r="AN20" s="139"/>
      <c r="AO20" s="7"/>
      <c r="AP20" s="7"/>
      <c r="AQ20" s="7"/>
      <c r="AR20" s="7"/>
      <c r="AS20" s="7"/>
      <c r="AT20" s="7"/>
      <c r="AU20" s="7"/>
      <c r="AV20" s="7"/>
      <c r="AW20" s="7"/>
      <c r="AX20" s="7"/>
      <c r="AY20" s="7"/>
      <c r="AZ20" s="7"/>
      <c r="BA20" s="7"/>
      <c r="BB20" s="1"/>
      <c r="BC20" s="85"/>
    </row>
    <row r="21" spans="1:55" ht="14.25" customHeight="1" x14ac:dyDescent="0.15">
      <c r="A21" s="6"/>
      <c r="B21" s="163">
        <v>402206</v>
      </c>
      <c r="C21" s="164"/>
      <c r="D21" s="165"/>
      <c r="E21" s="7"/>
      <c r="F21" s="7"/>
      <c r="G21" s="7"/>
      <c r="H21" s="7"/>
      <c r="I21" s="7"/>
      <c r="J21" s="7"/>
      <c r="K21" s="7"/>
      <c r="L21" s="7"/>
      <c r="M21" s="7"/>
      <c r="N21" s="7"/>
      <c r="O21" s="7"/>
      <c r="P21" s="7"/>
      <c r="Q21" s="7"/>
      <c r="R21" s="1"/>
      <c r="S21" s="6"/>
      <c r="T21" s="201">
        <f>AL21</f>
        <v>402206</v>
      </c>
      <c r="U21" s="164"/>
      <c r="V21" s="203"/>
      <c r="W21" s="7"/>
      <c r="X21" s="7"/>
      <c r="Y21" s="7"/>
      <c r="Z21" s="7"/>
      <c r="AA21" s="7"/>
      <c r="AB21" s="7"/>
      <c r="AC21" s="7"/>
      <c r="AD21" s="7"/>
      <c r="AE21" s="7"/>
      <c r="AF21" s="7"/>
      <c r="AG21" s="7"/>
      <c r="AH21" s="7"/>
      <c r="AI21" s="7"/>
      <c r="AJ21" s="1"/>
      <c r="AK21" s="6"/>
      <c r="AL21" s="201">
        <v>402206</v>
      </c>
      <c r="AM21" s="164"/>
      <c r="AN21" s="202"/>
      <c r="AO21" s="7"/>
      <c r="AP21" s="7"/>
      <c r="AQ21" s="7"/>
      <c r="AR21" s="7"/>
      <c r="AS21" s="7"/>
      <c r="AT21" s="7"/>
      <c r="AU21" s="7"/>
      <c r="AV21" s="7"/>
      <c r="AW21" s="7"/>
      <c r="AX21" s="7"/>
      <c r="AY21" s="7"/>
      <c r="AZ21" s="7"/>
      <c r="BA21" s="7"/>
      <c r="BB21" s="1"/>
      <c r="BC21" s="85"/>
    </row>
    <row r="22" spans="1:55" ht="15.75" customHeight="1" x14ac:dyDescent="0.15">
      <c r="A22" s="6"/>
      <c r="B22" s="163" t="s">
        <v>32</v>
      </c>
      <c r="C22" s="164"/>
      <c r="D22" s="165"/>
      <c r="E22" s="128" t="s">
        <v>21</v>
      </c>
      <c r="F22" s="129"/>
      <c r="G22" s="129"/>
      <c r="H22" s="129"/>
      <c r="I22" s="129"/>
      <c r="J22" s="129"/>
      <c r="K22" s="129"/>
      <c r="L22" s="129"/>
      <c r="M22" s="129"/>
      <c r="N22" s="129"/>
      <c r="O22" s="7"/>
      <c r="P22" s="20" t="s">
        <v>11</v>
      </c>
      <c r="Q22" s="7"/>
      <c r="R22" s="1"/>
      <c r="S22" s="6"/>
      <c r="T22" s="140" t="str">
        <f>AL22</f>
        <v>福岡県</v>
      </c>
      <c r="U22" s="141"/>
      <c r="V22" s="125"/>
      <c r="W22" s="2"/>
      <c r="X22" s="204" t="s">
        <v>19</v>
      </c>
      <c r="Y22" s="204"/>
      <c r="Z22" s="204"/>
      <c r="AA22" s="204"/>
      <c r="AB22" s="204"/>
      <c r="AC22" s="204"/>
      <c r="AD22" s="204"/>
      <c r="AE22" s="204"/>
      <c r="AF22" s="204"/>
      <c r="AG22" s="7"/>
      <c r="AH22" s="20" t="s">
        <v>11</v>
      </c>
      <c r="AI22" s="7"/>
      <c r="AJ22" s="1"/>
      <c r="AK22" s="6"/>
      <c r="AL22" s="140" t="str">
        <f>B22</f>
        <v>福岡県</v>
      </c>
      <c r="AM22" s="141"/>
      <c r="AN22" s="125"/>
      <c r="AO22" s="187" t="s">
        <v>20</v>
      </c>
      <c r="AP22" s="188"/>
      <c r="AQ22" s="188"/>
      <c r="AR22" s="188"/>
      <c r="AS22" s="188"/>
      <c r="AT22" s="188"/>
      <c r="AU22" s="188"/>
      <c r="AV22" s="188"/>
      <c r="AW22" s="188"/>
      <c r="AX22" s="188"/>
      <c r="AY22" s="7"/>
      <c r="AZ22" s="20" t="s">
        <v>11</v>
      </c>
      <c r="BA22" s="7"/>
      <c r="BB22" s="1"/>
      <c r="BC22" s="85"/>
    </row>
    <row r="23" spans="1:55" ht="15.75" customHeight="1" thickBot="1" x14ac:dyDescent="0.2">
      <c r="A23" s="6"/>
      <c r="B23" s="166" t="s">
        <v>33</v>
      </c>
      <c r="C23" s="167"/>
      <c r="D23" s="168"/>
      <c r="E23" s="8"/>
      <c r="F23" s="7"/>
      <c r="G23" s="8"/>
      <c r="H23" s="8"/>
      <c r="I23" s="8"/>
      <c r="J23" s="8"/>
      <c r="K23" s="8"/>
      <c r="L23" s="8"/>
      <c r="M23" s="8"/>
      <c r="N23" s="8"/>
      <c r="O23" s="7"/>
      <c r="P23" s="9"/>
      <c r="Q23" s="7"/>
      <c r="R23" s="1"/>
      <c r="S23" s="6"/>
      <c r="T23" s="140" t="str">
        <f>AL23</f>
        <v>宗像市</v>
      </c>
      <c r="U23" s="141"/>
      <c r="V23" s="125"/>
      <c r="W23" s="176"/>
      <c r="X23" s="177"/>
      <c r="Y23" s="177"/>
      <c r="Z23" s="177"/>
      <c r="AA23" s="177"/>
      <c r="AB23" s="177"/>
      <c r="AC23" s="177"/>
      <c r="AD23" s="177"/>
      <c r="AE23" s="177"/>
      <c r="AF23" s="177"/>
      <c r="AG23" s="7"/>
      <c r="AH23" s="9"/>
      <c r="AI23" s="7"/>
      <c r="AJ23" s="1"/>
      <c r="AK23" s="6"/>
      <c r="AL23" s="140" t="str">
        <f>B23</f>
        <v>宗像市</v>
      </c>
      <c r="AM23" s="141"/>
      <c r="AN23" s="125"/>
      <c r="AO23" s="28"/>
      <c r="AP23" s="29"/>
      <c r="AQ23" s="30"/>
      <c r="AR23" s="30"/>
      <c r="AS23" s="30"/>
      <c r="AT23" s="30"/>
      <c r="AU23" s="30"/>
      <c r="AV23" s="30"/>
      <c r="AW23" s="30"/>
      <c r="AX23" s="30"/>
      <c r="AY23" s="7"/>
      <c r="AZ23" s="9"/>
      <c r="BA23" s="7"/>
      <c r="BB23" s="1"/>
      <c r="BC23" s="85"/>
    </row>
    <row r="24" spans="1:55" ht="9.75" customHeight="1" x14ac:dyDescent="0.15">
      <c r="A24" s="6"/>
      <c r="B24" s="142" t="s">
        <v>10</v>
      </c>
      <c r="C24" s="143"/>
      <c r="D24" s="144"/>
      <c r="E24" s="141"/>
      <c r="F24" s="141"/>
      <c r="G24" s="141"/>
      <c r="H24" s="141"/>
      <c r="I24" s="125"/>
      <c r="J24" s="134" t="s">
        <v>9</v>
      </c>
      <c r="K24" s="141"/>
      <c r="L24" s="141"/>
      <c r="M24" s="141"/>
      <c r="N24" s="141"/>
      <c r="O24" s="141"/>
      <c r="P24" s="141"/>
      <c r="Q24" s="125"/>
      <c r="R24" s="1"/>
      <c r="S24" s="6"/>
      <c r="T24" s="134" t="s">
        <v>10</v>
      </c>
      <c r="U24" s="135"/>
      <c r="V24" s="141"/>
      <c r="W24" s="141"/>
      <c r="X24" s="141"/>
      <c r="Y24" s="141"/>
      <c r="Z24" s="141"/>
      <c r="AA24" s="125"/>
      <c r="AB24" s="134" t="s">
        <v>9</v>
      </c>
      <c r="AC24" s="141"/>
      <c r="AD24" s="141"/>
      <c r="AE24" s="141"/>
      <c r="AF24" s="141"/>
      <c r="AG24" s="141"/>
      <c r="AH24" s="141"/>
      <c r="AI24" s="125"/>
      <c r="AJ24" s="1"/>
      <c r="AK24" s="6"/>
      <c r="AL24" s="134" t="s">
        <v>10</v>
      </c>
      <c r="AM24" s="135"/>
      <c r="AN24" s="141"/>
      <c r="AO24" s="141"/>
      <c r="AP24" s="141"/>
      <c r="AQ24" s="141"/>
      <c r="AR24" s="141"/>
      <c r="AS24" s="125"/>
      <c r="AT24" s="134" t="s">
        <v>9</v>
      </c>
      <c r="AU24" s="141"/>
      <c r="AV24" s="141"/>
      <c r="AW24" s="141"/>
      <c r="AX24" s="141"/>
      <c r="AY24" s="141"/>
      <c r="AZ24" s="141"/>
      <c r="BA24" s="125"/>
      <c r="BB24" s="1"/>
      <c r="BC24" s="85"/>
    </row>
    <row r="25" spans="1:55" ht="17.25" customHeight="1" x14ac:dyDescent="0.15">
      <c r="A25" s="6"/>
      <c r="B25" s="193" t="s">
        <v>34</v>
      </c>
      <c r="C25" s="194"/>
      <c r="D25" s="195"/>
      <c r="E25" s="195"/>
      <c r="F25" s="195"/>
      <c r="G25" s="195"/>
      <c r="H25" s="195"/>
      <c r="I25" s="196"/>
      <c r="J25" s="169" t="s">
        <v>35</v>
      </c>
      <c r="K25" s="170"/>
      <c r="L25" s="170"/>
      <c r="M25" s="170"/>
      <c r="N25" s="170"/>
      <c r="O25" s="170"/>
      <c r="P25" s="170"/>
      <c r="Q25" s="171"/>
      <c r="R25" s="1"/>
      <c r="S25" s="6"/>
      <c r="T25" s="193" t="str">
        <f>AL25</f>
        <v>01760-7-960008</v>
      </c>
      <c r="U25" s="194"/>
      <c r="V25" s="195"/>
      <c r="W25" s="195"/>
      <c r="X25" s="195"/>
      <c r="Y25" s="195"/>
      <c r="Z25" s="195"/>
      <c r="AA25" s="196"/>
      <c r="AB25" s="169" t="str">
        <f>AT25</f>
        <v>宗　像　市</v>
      </c>
      <c r="AC25" s="170"/>
      <c r="AD25" s="170"/>
      <c r="AE25" s="170"/>
      <c r="AF25" s="170"/>
      <c r="AG25" s="170"/>
      <c r="AH25" s="170"/>
      <c r="AI25" s="171"/>
      <c r="AJ25" s="1"/>
      <c r="AK25" s="6"/>
      <c r="AL25" s="193" t="str">
        <f>B25</f>
        <v>01760-7-960008</v>
      </c>
      <c r="AM25" s="194"/>
      <c r="AN25" s="195"/>
      <c r="AO25" s="195"/>
      <c r="AP25" s="195"/>
      <c r="AQ25" s="195"/>
      <c r="AR25" s="195"/>
      <c r="AS25" s="196"/>
      <c r="AT25" s="169" t="str">
        <f>J25</f>
        <v>宗　像　市</v>
      </c>
      <c r="AU25" s="170"/>
      <c r="AV25" s="170"/>
      <c r="AW25" s="170"/>
      <c r="AX25" s="170"/>
      <c r="AY25" s="170"/>
      <c r="AZ25" s="170"/>
      <c r="BA25" s="171"/>
      <c r="BB25" s="1"/>
      <c r="BC25" s="85"/>
    </row>
    <row r="26" spans="1:55" ht="13.5" customHeight="1" x14ac:dyDescent="0.15">
      <c r="A26" s="6"/>
      <c r="B26" s="147" t="s">
        <v>1</v>
      </c>
      <c r="C26" s="148"/>
      <c r="D26" s="149"/>
      <c r="E26" s="149"/>
      <c r="F26" s="189"/>
      <c r="G26" s="149"/>
      <c r="H26" s="149"/>
      <c r="I26" s="149"/>
      <c r="J26" s="149"/>
      <c r="K26" s="149"/>
      <c r="L26" s="149"/>
      <c r="M26" s="149"/>
      <c r="N26" s="149"/>
      <c r="O26" s="149"/>
      <c r="P26" s="190"/>
      <c r="Q26" s="10"/>
      <c r="R26" s="1"/>
      <c r="S26" s="6"/>
      <c r="T26" s="147" t="s">
        <v>1</v>
      </c>
      <c r="U26" s="148"/>
      <c r="V26" s="149"/>
      <c r="W26" s="149"/>
      <c r="X26" s="189"/>
      <c r="Y26" s="149"/>
      <c r="Z26" s="149"/>
      <c r="AA26" s="149"/>
      <c r="AB26" s="149"/>
      <c r="AC26" s="149"/>
      <c r="AD26" s="149"/>
      <c r="AE26" s="149"/>
      <c r="AF26" s="149"/>
      <c r="AG26" s="149"/>
      <c r="AH26" s="190"/>
      <c r="AI26" s="10"/>
      <c r="AJ26" s="1"/>
      <c r="AK26" s="6"/>
      <c r="AL26" s="147" t="s">
        <v>1</v>
      </c>
      <c r="AM26" s="148"/>
      <c r="AN26" s="149"/>
      <c r="AO26" s="149"/>
      <c r="AP26" s="189"/>
      <c r="AQ26" s="149"/>
      <c r="AR26" s="149"/>
      <c r="AS26" s="149"/>
      <c r="AT26" s="149"/>
      <c r="AU26" s="149"/>
      <c r="AV26" s="149"/>
      <c r="AW26" s="149"/>
      <c r="AX26" s="149"/>
      <c r="AY26" s="149"/>
      <c r="AZ26" s="190"/>
      <c r="BA26" s="10"/>
      <c r="BB26" s="1"/>
      <c r="BC26" s="85"/>
    </row>
    <row r="27" spans="1:55" ht="9.75" customHeight="1" x14ac:dyDescent="0.15">
      <c r="A27" s="6"/>
      <c r="B27" s="150"/>
      <c r="C27" s="151"/>
      <c r="D27" s="152"/>
      <c r="E27" s="152"/>
      <c r="F27" s="152"/>
      <c r="G27" s="152"/>
      <c r="H27" s="152"/>
      <c r="I27" s="152"/>
      <c r="J27" s="152"/>
      <c r="K27" s="152"/>
      <c r="L27" s="152"/>
      <c r="M27" s="153"/>
      <c r="N27" s="153"/>
      <c r="O27" s="153"/>
      <c r="P27" s="153"/>
      <c r="Q27" s="10"/>
      <c r="R27" s="1"/>
      <c r="S27" s="6"/>
      <c r="T27" s="150"/>
      <c r="U27" s="151"/>
      <c r="V27" s="152"/>
      <c r="W27" s="152"/>
      <c r="X27" s="152"/>
      <c r="Y27" s="152"/>
      <c r="Z27" s="152"/>
      <c r="AA27" s="152"/>
      <c r="AB27" s="152"/>
      <c r="AC27" s="152"/>
      <c r="AD27" s="152"/>
      <c r="AE27" s="153"/>
      <c r="AF27" s="153"/>
      <c r="AG27" s="153"/>
      <c r="AH27" s="153"/>
      <c r="AI27" s="10"/>
      <c r="AJ27" s="1"/>
      <c r="AK27" s="6"/>
      <c r="AL27" s="150"/>
      <c r="AM27" s="151"/>
      <c r="AN27" s="152"/>
      <c r="AO27" s="152"/>
      <c r="AP27" s="152"/>
      <c r="AQ27" s="152"/>
      <c r="AR27" s="152"/>
      <c r="AS27" s="152"/>
      <c r="AT27" s="152"/>
      <c r="AU27" s="152"/>
      <c r="AV27" s="152"/>
      <c r="AW27" s="153"/>
      <c r="AX27" s="153"/>
      <c r="AY27" s="153"/>
      <c r="AZ27" s="153"/>
      <c r="BA27" s="10"/>
      <c r="BB27" s="1"/>
      <c r="BC27" s="85"/>
    </row>
    <row r="28" spans="1:55" ht="21.75" customHeight="1" x14ac:dyDescent="0.15">
      <c r="A28" s="6"/>
      <c r="B28" s="126"/>
      <c r="C28" s="231" t="str">
        <f>IF(I2&amp;"　"&amp;I3="","",I2&amp;"　"&amp;I3)</f>
        <v>　</v>
      </c>
      <c r="D28" s="122"/>
      <c r="E28" s="122"/>
      <c r="F28" s="122"/>
      <c r="G28" s="122"/>
      <c r="H28" s="122"/>
      <c r="I28" s="122"/>
      <c r="J28" s="122"/>
      <c r="K28" s="122"/>
      <c r="L28" s="122"/>
      <c r="M28" s="122"/>
      <c r="N28" s="122"/>
      <c r="O28" s="122"/>
      <c r="P28" s="122"/>
      <c r="Q28" s="10"/>
      <c r="R28" s="1"/>
      <c r="S28" s="6"/>
      <c r="T28" s="126"/>
      <c r="U28" s="121" t="str">
        <f>C28</f>
        <v>　</v>
      </c>
      <c r="V28" s="122"/>
      <c r="W28" s="122"/>
      <c r="X28" s="122"/>
      <c r="Y28" s="122"/>
      <c r="Z28" s="122"/>
      <c r="AA28" s="122"/>
      <c r="AB28" s="122"/>
      <c r="AC28" s="122"/>
      <c r="AD28" s="122"/>
      <c r="AE28" s="122"/>
      <c r="AF28" s="122"/>
      <c r="AG28" s="122"/>
      <c r="AH28" s="122"/>
      <c r="AI28" s="10"/>
      <c r="AJ28" s="1"/>
      <c r="AK28" s="6"/>
      <c r="AL28" s="126"/>
      <c r="AM28" s="191" t="str">
        <f>C28</f>
        <v>　</v>
      </c>
      <c r="AN28" s="192"/>
      <c r="AO28" s="192"/>
      <c r="AP28" s="192"/>
      <c r="AQ28" s="192"/>
      <c r="AR28" s="192"/>
      <c r="AS28" s="192"/>
      <c r="AT28" s="192"/>
      <c r="AU28" s="192"/>
      <c r="AV28" s="192"/>
      <c r="AW28" s="192"/>
      <c r="AX28" s="192"/>
      <c r="AY28" s="192"/>
      <c r="AZ28" s="192"/>
      <c r="BA28" s="10"/>
      <c r="BB28" s="1"/>
      <c r="BC28" s="85"/>
    </row>
    <row r="29" spans="1:55" ht="28.5" customHeight="1" x14ac:dyDescent="0.15">
      <c r="A29" s="6"/>
      <c r="B29" s="126"/>
      <c r="C29" s="122"/>
      <c r="D29" s="122"/>
      <c r="E29" s="122"/>
      <c r="F29" s="122"/>
      <c r="G29" s="122"/>
      <c r="H29" s="122"/>
      <c r="I29" s="122"/>
      <c r="J29" s="122"/>
      <c r="K29" s="122"/>
      <c r="L29" s="122"/>
      <c r="M29" s="122"/>
      <c r="N29" s="122"/>
      <c r="O29" s="122"/>
      <c r="P29" s="122"/>
      <c r="Q29" s="10"/>
      <c r="R29" s="1"/>
      <c r="S29" s="6"/>
      <c r="T29" s="126"/>
      <c r="U29" s="122"/>
      <c r="V29" s="122"/>
      <c r="W29" s="122"/>
      <c r="X29" s="122"/>
      <c r="Y29" s="122"/>
      <c r="Z29" s="122"/>
      <c r="AA29" s="122"/>
      <c r="AB29" s="122"/>
      <c r="AC29" s="122"/>
      <c r="AD29" s="122"/>
      <c r="AE29" s="122"/>
      <c r="AF29" s="122"/>
      <c r="AG29" s="122"/>
      <c r="AH29" s="122"/>
      <c r="AI29" s="10"/>
      <c r="AJ29" s="1"/>
      <c r="AK29" s="6"/>
      <c r="AL29" s="126"/>
      <c r="AM29" s="192"/>
      <c r="AN29" s="192"/>
      <c r="AO29" s="192"/>
      <c r="AP29" s="192"/>
      <c r="AQ29" s="192"/>
      <c r="AR29" s="192"/>
      <c r="AS29" s="192"/>
      <c r="AT29" s="192"/>
      <c r="AU29" s="192"/>
      <c r="AV29" s="192"/>
      <c r="AW29" s="192"/>
      <c r="AX29" s="192"/>
      <c r="AY29" s="192"/>
      <c r="AZ29" s="192"/>
      <c r="BA29" s="10"/>
      <c r="BB29" s="1"/>
      <c r="BC29" s="85"/>
    </row>
    <row r="30" spans="1:55" ht="21.75" customHeight="1" x14ac:dyDescent="0.15">
      <c r="A30" s="6"/>
      <c r="B30" s="11"/>
      <c r="C30" s="122"/>
      <c r="D30" s="122"/>
      <c r="E30" s="122"/>
      <c r="F30" s="122"/>
      <c r="G30" s="122"/>
      <c r="H30" s="122"/>
      <c r="I30" s="122"/>
      <c r="J30" s="122"/>
      <c r="K30" s="122"/>
      <c r="L30" s="122"/>
      <c r="M30" s="122"/>
      <c r="N30" s="122"/>
      <c r="O30" s="122"/>
      <c r="P30" s="122"/>
      <c r="Q30" s="10"/>
      <c r="R30" s="1"/>
      <c r="S30" s="6"/>
      <c r="T30" s="11"/>
      <c r="U30" s="122"/>
      <c r="V30" s="122"/>
      <c r="W30" s="122"/>
      <c r="X30" s="122"/>
      <c r="Y30" s="122"/>
      <c r="Z30" s="122"/>
      <c r="AA30" s="122"/>
      <c r="AB30" s="122"/>
      <c r="AC30" s="122"/>
      <c r="AD30" s="122"/>
      <c r="AE30" s="122"/>
      <c r="AF30" s="122"/>
      <c r="AG30" s="122"/>
      <c r="AH30" s="122"/>
      <c r="AI30" s="10"/>
      <c r="AJ30" s="1"/>
      <c r="AK30" s="6"/>
      <c r="AL30" s="11"/>
      <c r="AM30" s="192"/>
      <c r="AN30" s="192"/>
      <c r="AO30" s="192"/>
      <c r="AP30" s="192"/>
      <c r="AQ30" s="192"/>
      <c r="AR30" s="192"/>
      <c r="AS30" s="192"/>
      <c r="AT30" s="192"/>
      <c r="AU30" s="192"/>
      <c r="AV30" s="192"/>
      <c r="AW30" s="192"/>
      <c r="AX30" s="192"/>
      <c r="AY30" s="192"/>
      <c r="AZ30" s="192"/>
      <c r="BA30" s="10"/>
      <c r="BB30" s="1"/>
      <c r="BC30" s="85"/>
    </row>
    <row r="31" spans="1:55" ht="24.75" customHeight="1" x14ac:dyDescent="0.15">
      <c r="A31" s="6"/>
      <c r="B31" s="126"/>
      <c r="C31" s="130" t="str">
        <f>IF(I4="","",I4)</f>
        <v/>
      </c>
      <c r="D31" s="130"/>
      <c r="E31" s="130"/>
      <c r="F31" s="130"/>
      <c r="G31" s="130"/>
      <c r="H31" s="130"/>
      <c r="I31" s="130"/>
      <c r="J31" s="130"/>
      <c r="K31" s="130"/>
      <c r="L31" s="130"/>
      <c r="M31" s="130"/>
      <c r="N31" s="130"/>
      <c r="O31" s="130"/>
      <c r="P31" s="79" t="s">
        <v>37</v>
      </c>
      <c r="Q31" s="10"/>
      <c r="R31" s="1"/>
      <c r="S31" s="6"/>
      <c r="T31" s="126"/>
      <c r="U31" s="121" t="str">
        <f>C31</f>
        <v/>
      </c>
      <c r="V31" s="122"/>
      <c r="W31" s="122"/>
      <c r="X31" s="122"/>
      <c r="Y31" s="122"/>
      <c r="Z31" s="122"/>
      <c r="AA31" s="122"/>
      <c r="AB31" s="122"/>
      <c r="AC31" s="122"/>
      <c r="AD31" s="122"/>
      <c r="AE31" s="122"/>
      <c r="AF31" s="122"/>
      <c r="AG31" s="122"/>
      <c r="AH31" s="122"/>
      <c r="AI31" s="10"/>
      <c r="AJ31" s="1"/>
      <c r="AK31" s="6"/>
      <c r="AL31" s="126"/>
      <c r="AM31" s="185" t="str">
        <f>C31</f>
        <v/>
      </c>
      <c r="AN31" s="185"/>
      <c r="AO31" s="185"/>
      <c r="AP31" s="185"/>
      <c r="AQ31" s="185"/>
      <c r="AR31" s="185"/>
      <c r="AS31" s="185"/>
      <c r="AT31" s="185"/>
      <c r="AU31" s="185"/>
      <c r="AV31" s="185"/>
      <c r="AW31" s="185"/>
      <c r="AX31" s="185"/>
      <c r="AY31" s="185"/>
      <c r="AZ31" s="80" t="s">
        <v>42</v>
      </c>
      <c r="BA31" s="10"/>
      <c r="BB31" s="1"/>
      <c r="BC31" s="85"/>
    </row>
    <row r="32" spans="1:55" ht="20.25" customHeight="1" x14ac:dyDescent="0.15">
      <c r="A32" s="6"/>
      <c r="B32" s="127"/>
      <c r="C32" s="131"/>
      <c r="D32" s="131"/>
      <c r="E32" s="131"/>
      <c r="F32" s="131"/>
      <c r="G32" s="131"/>
      <c r="H32" s="131"/>
      <c r="I32" s="131"/>
      <c r="J32" s="131"/>
      <c r="K32" s="131"/>
      <c r="L32" s="131"/>
      <c r="M32" s="131"/>
      <c r="N32" s="131"/>
      <c r="O32" s="131"/>
      <c r="P32" s="77"/>
      <c r="Q32" s="10"/>
      <c r="R32" s="1"/>
      <c r="S32" s="6"/>
      <c r="T32" s="127"/>
      <c r="U32" s="122"/>
      <c r="V32" s="122"/>
      <c r="W32" s="122"/>
      <c r="X32" s="122"/>
      <c r="Y32" s="122"/>
      <c r="Z32" s="122"/>
      <c r="AA32" s="122"/>
      <c r="AB32" s="122"/>
      <c r="AC32" s="122"/>
      <c r="AD32" s="122"/>
      <c r="AE32" s="122"/>
      <c r="AF32" s="122"/>
      <c r="AG32" s="122"/>
      <c r="AH32" s="122"/>
      <c r="AI32" s="10"/>
      <c r="AJ32" s="1"/>
      <c r="AK32" s="6"/>
      <c r="AL32" s="127"/>
      <c r="AM32" s="186"/>
      <c r="AN32" s="186"/>
      <c r="AO32" s="186"/>
      <c r="AP32" s="186"/>
      <c r="AQ32" s="186"/>
      <c r="AR32" s="186"/>
      <c r="AS32" s="186"/>
      <c r="AT32" s="186"/>
      <c r="AU32" s="186"/>
      <c r="AV32" s="186"/>
      <c r="AW32" s="186"/>
      <c r="AX32" s="186"/>
      <c r="AY32" s="186"/>
      <c r="AZ32" s="76"/>
      <c r="BA32" s="10"/>
      <c r="BB32" s="1"/>
      <c r="BC32" s="85"/>
    </row>
    <row r="33" spans="1:55" x14ac:dyDescent="0.15">
      <c r="A33" s="6"/>
      <c r="B33" s="78" t="s">
        <v>38</v>
      </c>
      <c r="C33" s="132" t="s">
        <v>49</v>
      </c>
      <c r="D33" s="132"/>
      <c r="E33" s="132"/>
      <c r="F33" s="132"/>
      <c r="G33" s="132"/>
      <c r="H33" s="134" t="s">
        <v>39</v>
      </c>
      <c r="I33" s="135"/>
      <c r="J33" s="135"/>
      <c r="K33" s="135"/>
      <c r="L33" s="135"/>
      <c r="M33" s="135"/>
      <c r="N33" s="135"/>
      <c r="O33" s="135"/>
      <c r="P33" s="135"/>
      <c r="Q33" s="136"/>
      <c r="R33" s="1"/>
      <c r="S33" s="6"/>
      <c r="T33" s="78" t="s">
        <v>38</v>
      </c>
      <c r="U33" s="132" t="s">
        <v>49</v>
      </c>
      <c r="V33" s="132"/>
      <c r="W33" s="132"/>
      <c r="X33" s="132"/>
      <c r="Y33" s="132"/>
      <c r="Z33" s="134" t="s">
        <v>39</v>
      </c>
      <c r="AA33" s="135"/>
      <c r="AB33" s="135"/>
      <c r="AC33" s="135"/>
      <c r="AD33" s="135"/>
      <c r="AE33" s="135"/>
      <c r="AF33" s="135"/>
      <c r="AG33" s="135"/>
      <c r="AH33" s="135"/>
      <c r="AI33" s="136"/>
      <c r="AJ33" s="1"/>
      <c r="AK33" s="6"/>
      <c r="AL33" s="78" t="s">
        <v>38</v>
      </c>
      <c r="AM33" s="132" t="s">
        <v>49</v>
      </c>
      <c r="AN33" s="132"/>
      <c r="AO33" s="132"/>
      <c r="AP33" s="132"/>
      <c r="AQ33" s="132"/>
      <c r="AR33" s="134" t="s">
        <v>39</v>
      </c>
      <c r="AS33" s="135"/>
      <c r="AT33" s="135"/>
      <c r="AU33" s="135"/>
      <c r="AV33" s="135"/>
      <c r="AW33" s="135"/>
      <c r="AX33" s="135"/>
      <c r="AY33" s="135"/>
      <c r="AZ33" s="135"/>
      <c r="BA33" s="136"/>
      <c r="BB33" s="1"/>
      <c r="BC33" s="85"/>
    </row>
    <row r="34" spans="1:55" ht="15.75" customHeight="1" x14ac:dyDescent="0.15">
      <c r="A34" s="6"/>
      <c r="B34" s="105" t="str">
        <f ca="1">IF(LEN(I9)&gt;5,"",IF(AND(TODAY()&gt;=43586,TODAY()&lt;=43921),431,IF(TODAY()&gt;=43586,5,4)&amp;IF(LEN(TEXT(EDATE(TODAY(),-3),"e"))=1,0&amp;TEXT(EDATE(TODAY(),-3),"e"),TEXT(EDATE(TODAY(),-3),"e"))))</f>
        <v/>
      </c>
      <c r="C34" s="133" t="str">
        <f>IF(I5="","",I5)</f>
        <v/>
      </c>
      <c r="D34" s="133"/>
      <c r="E34" s="133"/>
      <c r="F34" s="133"/>
      <c r="G34" s="133"/>
      <c r="H34" s="235" t="str">
        <f>IFERROR(VLOOKUP(I9,B58:C64,2,FALSE)&amp;"-"&amp;IF(I59="○",L57,L58)&amp;"-0","")</f>
        <v/>
      </c>
      <c r="I34" s="236"/>
      <c r="J34" s="236"/>
      <c r="K34" s="236"/>
      <c r="L34" s="236"/>
      <c r="M34" s="236"/>
      <c r="N34" s="236"/>
      <c r="O34" s="236"/>
      <c r="P34" s="236"/>
      <c r="Q34" s="237"/>
      <c r="R34" s="1"/>
      <c r="S34" s="6"/>
      <c r="T34" s="106" t="str">
        <f ca="1">B34</f>
        <v/>
      </c>
      <c r="U34" s="133" t="str">
        <f>C34</f>
        <v/>
      </c>
      <c r="V34" s="133"/>
      <c r="W34" s="133"/>
      <c r="X34" s="133"/>
      <c r="Y34" s="133"/>
      <c r="Z34" s="235" t="str">
        <f>H34</f>
        <v/>
      </c>
      <c r="AA34" s="236"/>
      <c r="AB34" s="236"/>
      <c r="AC34" s="236"/>
      <c r="AD34" s="236"/>
      <c r="AE34" s="236"/>
      <c r="AF34" s="236"/>
      <c r="AG34" s="236"/>
      <c r="AH34" s="236"/>
      <c r="AI34" s="237"/>
      <c r="AJ34" s="1"/>
      <c r="AK34" s="6"/>
      <c r="AL34" s="106" t="str">
        <f ca="1">B34</f>
        <v/>
      </c>
      <c r="AM34" s="133" t="str">
        <f>C34</f>
        <v/>
      </c>
      <c r="AN34" s="133"/>
      <c r="AO34" s="133"/>
      <c r="AP34" s="133"/>
      <c r="AQ34" s="133"/>
      <c r="AR34" s="235" t="str">
        <f>H34</f>
        <v/>
      </c>
      <c r="AS34" s="236"/>
      <c r="AT34" s="236"/>
      <c r="AU34" s="236"/>
      <c r="AV34" s="236"/>
      <c r="AW34" s="236"/>
      <c r="AX34" s="236"/>
      <c r="AY34" s="236"/>
      <c r="AZ34" s="236"/>
      <c r="BA34" s="237"/>
      <c r="BB34" s="1"/>
      <c r="BC34" s="85"/>
    </row>
    <row r="35" spans="1:55" x14ac:dyDescent="0.15">
      <c r="A35" s="6"/>
      <c r="B35" s="179" t="s">
        <v>41</v>
      </c>
      <c r="C35" s="179"/>
      <c r="D35" s="179"/>
      <c r="E35" s="179"/>
      <c r="F35" s="134" t="s">
        <v>40</v>
      </c>
      <c r="G35" s="135"/>
      <c r="H35" s="135"/>
      <c r="I35" s="135"/>
      <c r="J35" s="135"/>
      <c r="K35" s="135"/>
      <c r="L35" s="135"/>
      <c r="M35" s="135"/>
      <c r="N35" s="135"/>
      <c r="O35" s="135"/>
      <c r="P35" s="135"/>
      <c r="Q35" s="136"/>
      <c r="R35" s="1"/>
      <c r="S35" s="6"/>
      <c r="T35" s="179" t="s">
        <v>41</v>
      </c>
      <c r="U35" s="179"/>
      <c r="V35" s="179"/>
      <c r="W35" s="179"/>
      <c r="X35" s="134" t="s">
        <v>40</v>
      </c>
      <c r="Y35" s="135"/>
      <c r="Z35" s="135"/>
      <c r="AA35" s="135"/>
      <c r="AB35" s="135"/>
      <c r="AC35" s="135"/>
      <c r="AD35" s="135"/>
      <c r="AE35" s="135"/>
      <c r="AF35" s="135"/>
      <c r="AG35" s="135"/>
      <c r="AH35" s="135"/>
      <c r="AI35" s="136"/>
      <c r="AJ35" s="1"/>
      <c r="AK35" s="6"/>
      <c r="AL35" s="179" t="s">
        <v>41</v>
      </c>
      <c r="AM35" s="179"/>
      <c r="AN35" s="179"/>
      <c r="AO35" s="179"/>
      <c r="AP35" s="134" t="s">
        <v>40</v>
      </c>
      <c r="AQ35" s="135"/>
      <c r="AR35" s="135"/>
      <c r="AS35" s="135"/>
      <c r="AT35" s="135"/>
      <c r="AU35" s="135"/>
      <c r="AV35" s="135"/>
      <c r="AW35" s="135"/>
      <c r="AX35" s="135"/>
      <c r="AY35" s="135"/>
      <c r="AZ35" s="135"/>
      <c r="BA35" s="136"/>
      <c r="BB35" s="1"/>
      <c r="BC35" s="85"/>
    </row>
    <row r="36" spans="1:55" ht="12.75" customHeight="1" x14ac:dyDescent="0.15">
      <c r="A36" s="6"/>
      <c r="B36" s="178" t="str">
        <f>IF(LEN(I9)&gt;5,"",I9)</f>
        <v/>
      </c>
      <c r="C36" s="178"/>
      <c r="D36" s="178"/>
      <c r="E36" s="178"/>
      <c r="F36" s="238" t="str">
        <f>IF(OR(L7="",O7="",R7=""),"",IF(I7="平成",4&amp;H60&amp;"．",5&amp;H60&amp;"．")&amp;IF(LEN(O7)&lt;2,"0"&amp;O7,O7)&amp;"．"&amp;IF(LEN(R7)&lt;2,"0"&amp;R7,R7))</f>
        <v/>
      </c>
      <c r="G36" s="239"/>
      <c r="H36" s="239"/>
      <c r="I36" s="239"/>
      <c r="J36" s="239"/>
      <c r="K36" s="239"/>
      <c r="L36" s="205" t="s">
        <v>27</v>
      </c>
      <c r="M36" s="207" t="str">
        <f>IF(OR(L8="",O8="",R8=""),"",IF(I8="平成",4&amp;IF(LEN(H61)&lt;2,0&amp;H61,H61)&amp;"．",5&amp;IF(LEN(H61)&lt;2,0&amp;H61,H61)&amp;"．")&amp;IF(LEN(O8)&lt;2,"0"&amp;O8,O8)&amp;"．"&amp;IF(LEN(R8)&lt;2,"0"&amp;R8,R8))</f>
        <v/>
      </c>
      <c r="N36" s="207"/>
      <c r="O36" s="207"/>
      <c r="P36" s="207"/>
      <c r="Q36" s="209" t="s">
        <v>28</v>
      </c>
      <c r="R36" s="1"/>
      <c r="S36" s="6"/>
      <c r="T36" s="178" t="str">
        <f>B36</f>
        <v/>
      </c>
      <c r="U36" s="178"/>
      <c r="V36" s="178"/>
      <c r="W36" s="178"/>
      <c r="X36" s="238" t="str">
        <f>F36</f>
        <v/>
      </c>
      <c r="Y36" s="207"/>
      <c r="Z36" s="207"/>
      <c r="AA36" s="207"/>
      <c r="AB36" s="207"/>
      <c r="AC36" s="207"/>
      <c r="AD36" s="205" t="s">
        <v>27</v>
      </c>
      <c r="AE36" s="207" t="str">
        <f>M36</f>
        <v/>
      </c>
      <c r="AF36" s="207"/>
      <c r="AG36" s="207"/>
      <c r="AH36" s="207"/>
      <c r="AI36" s="209" t="s">
        <v>28</v>
      </c>
      <c r="AJ36" s="1"/>
      <c r="AK36" s="6"/>
      <c r="AL36" s="178" t="str">
        <f>B36</f>
        <v/>
      </c>
      <c r="AM36" s="178"/>
      <c r="AN36" s="178"/>
      <c r="AO36" s="178"/>
      <c r="AP36" s="238" t="str">
        <f>F36</f>
        <v/>
      </c>
      <c r="AQ36" s="207"/>
      <c r="AR36" s="207"/>
      <c r="AS36" s="207"/>
      <c r="AT36" s="207"/>
      <c r="AU36" s="207"/>
      <c r="AV36" s="205" t="s">
        <v>27</v>
      </c>
      <c r="AW36" s="207" t="str">
        <f>M36</f>
        <v/>
      </c>
      <c r="AX36" s="207"/>
      <c r="AY36" s="207"/>
      <c r="AZ36" s="207"/>
      <c r="BA36" s="209" t="s">
        <v>28</v>
      </c>
      <c r="BB36" s="1"/>
      <c r="BC36" s="85"/>
    </row>
    <row r="37" spans="1:55" ht="15" customHeight="1" x14ac:dyDescent="0.15">
      <c r="A37" s="6"/>
      <c r="B37" s="178"/>
      <c r="C37" s="178"/>
      <c r="D37" s="178"/>
      <c r="E37" s="178"/>
      <c r="F37" s="240"/>
      <c r="G37" s="241"/>
      <c r="H37" s="241"/>
      <c r="I37" s="241"/>
      <c r="J37" s="241"/>
      <c r="K37" s="241"/>
      <c r="L37" s="206"/>
      <c r="M37" s="208"/>
      <c r="N37" s="208"/>
      <c r="O37" s="208"/>
      <c r="P37" s="208"/>
      <c r="Q37" s="210"/>
      <c r="R37" s="1"/>
      <c r="S37" s="6"/>
      <c r="T37" s="178"/>
      <c r="U37" s="178"/>
      <c r="V37" s="178"/>
      <c r="W37" s="178"/>
      <c r="X37" s="304"/>
      <c r="Y37" s="208"/>
      <c r="Z37" s="208"/>
      <c r="AA37" s="208"/>
      <c r="AB37" s="208"/>
      <c r="AC37" s="208"/>
      <c r="AD37" s="206"/>
      <c r="AE37" s="208"/>
      <c r="AF37" s="208"/>
      <c r="AG37" s="208"/>
      <c r="AH37" s="208"/>
      <c r="AI37" s="210"/>
      <c r="AJ37" s="1"/>
      <c r="AK37" s="6"/>
      <c r="AL37" s="178"/>
      <c r="AM37" s="178"/>
      <c r="AN37" s="178"/>
      <c r="AO37" s="178"/>
      <c r="AP37" s="304"/>
      <c r="AQ37" s="208"/>
      <c r="AR37" s="208"/>
      <c r="AS37" s="208"/>
      <c r="AT37" s="208"/>
      <c r="AU37" s="208"/>
      <c r="AV37" s="206"/>
      <c r="AW37" s="208"/>
      <c r="AX37" s="208"/>
      <c r="AY37" s="208"/>
      <c r="AZ37" s="208"/>
      <c r="BA37" s="210"/>
      <c r="BB37" s="1"/>
      <c r="BC37" s="85"/>
    </row>
    <row r="38" spans="1:55" x14ac:dyDescent="0.15">
      <c r="A38" s="6"/>
      <c r="B38" s="21"/>
      <c r="C38" s="36"/>
      <c r="D38" s="12"/>
      <c r="E38" s="22"/>
      <c r="F38" s="23" t="s">
        <v>12</v>
      </c>
      <c r="G38" s="24" t="s">
        <v>13</v>
      </c>
      <c r="H38" s="197" t="s">
        <v>14</v>
      </c>
      <c r="I38" s="198"/>
      <c r="J38" s="27" t="s">
        <v>15</v>
      </c>
      <c r="K38" s="26" t="s">
        <v>12</v>
      </c>
      <c r="L38" s="25" t="s">
        <v>13</v>
      </c>
      <c r="M38" s="27" t="s">
        <v>16</v>
      </c>
      <c r="N38" s="26" t="s">
        <v>15</v>
      </c>
      <c r="O38" s="25" t="s">
        <v>12</v>
      </c>
      <c r="P38" s="27" t="s">
        <v>13</v>
      </c>
      <c r="Q38" s="26" t="s">
        <v>2</v>
      </c>
      <c r="R38" s="1"/>
      <c r="S38" s="6"/>
      <c r="T38" s="21"/>
      <c r="U38" s="36"/>
      <c r="V38" s="12"/>
      <c r="W38" s="22"/>
      <c r="X38" s="23" t="s">
        <v>12</v>
      </c>
      <c r="Y38" s="24" t="s">
        <v>13</v>
      </c>
      <c r="Z38" s="197" t="s">
        <v>14</v>
      </c>
      <c r="AA38" s="198"/>
      <c r="AB38" s="27" t="s">
        <v>15</v>
      </c>
      <c r="AC38" s="26" t="s">
        <v>12</v>
      </c>
      <c r="AD38" s="25" t="s">
        <v>13</v>
      </c>
      <c r="AE38" s="27" t="s">
        <v>16</v>
      </c>
      <c r="AF38" s="26" t="s">
        <v>15</v>
      </c>
      <c r="AG38" s="25" t="s">
        <v>12</v>
      </c>
      <c r="AH38" s="27" t="s">
        <v>13</v>
      </c>
      <c r="AI38" s="26" t="s">
        <v>2</v>
      </c>
      <c r="AJ38" s="1"/>
      <c r="AK38" s="6"/>
      <c r="AL38" s="21"/>
      <c r="AM38" s="36"/>
      <c r="AN38" s="12"/>
      <c r="AO38" s="22"/>
      <c r="AP38" s="23" t="s">
        <v>12</v>
      </c>
      <c r="AQ38" s="24" t="s">
        <v>13</v>
      </c>
      <c r="AR38" s="197" t="s">
        <v>14</v>
      </c>
      <c r="AS38" s="198"/>
      <c r="AT38" s="27" t="s">
        <v>15</v>
      </c>
      <c r="AU38" s="26" t="s">
        <v>12</v>
      </c>
      <c r="AV38" s="25" t="s">
        <v>13</v>
      </c>
      <c r="AW38" s="27" t="s">
        <v>16</v>
      </c>
      <c r="AX38" s="26" t="s">
        <v>15</v>
      </c>
      <c r="AY38" s="25" t="s">
        <v>12</v>
      </c>
      <c r="AZ38" s="27" t="s">
        <v>13</v>
      </c>
      <c r="BA38" s="26" t="s">
        <v>2</v>
      </c>
      <c r="BB38" s="1"/>
      <c r="BC38" s="85"/>
    </row>
    <row r="39" spans="1:55" ht="25.5" customHeight="1" x14ac:dyDescent="0.15">
      <c r="A39" s="6"/>
      <c r="B39" s="180" t="s">
        <v>18</v>
      </c>
      <c r="C39" s="181"/>
      <c r="D39" s="182"/>
      <c r="E39" s="31" t="s">
        <v>4</v>
      </c>
      <c r="F39" s="37" t="str">
        <f>IF(LEN(I12)&lt;11,"",LEFT(RIGHT(I12,11)))</f>
        <v/>
      </c>
      <c r="G39" s="38" t="str">
        <f>IF(LEN(I12)&lt;10,"",LEFT(RIGHT(I12,10)))</f>
        <v/>
      </c>
      <c r="H39" s="199" t="str">
        <f>IF(LEN(I12)&lt;9,"",LEFT(RIGHT(I12,9)))</f>
        <v/>
      </c>
      <c r="I39" s="225"/>
      <c r="J39" s="39" t="str">
        <f>IF(LEN(I12)&lt;8,"",LEFT(RIGHT(I12,8)))</f>
        <v/>
      </c>
      <c r="K39" s="40" t="str">
        <f>IF(LEN(I12)&lt;7,"",LEFT(RIGHT(I12,7)))</f>
        <v/>
      </c>
      <c r="L39" s="41" t="str">
        <f>IF(LEN(I12)&lt;6,"",LEFT(RIGHT(I12,6)))</f>
        <v/>
      </c>
      <c r="M39" s="39" t="str">
        <f>IF(LEN(I12)&lt;5,"",LEFT(RIGHT(I12,5)))</f>
        <v/>
      </c>
      <c r="N39" s="40" t="str">
        <f>IF(LEN(I12)&lt;4,"",LEFT(RIGHT(I12,4)))</f>
        <v/>
      </c>
      <c r="O39" s="41" t="str">
        <f>IF(LEN(I12)&lt;3,"",LEFT(RIGHT(I12,3)))</f>
        <v/>
      </c>
      <c r="P39" s="39" t="str">
        <f>IF(LEN(I12)&lt;2,"",LEFT(RIGHT(I12,2)))</f>
        <v/>
      </c>
      <c r="Q39" s="40" t="str">
        <f>IF(LEN(I12)&lt;1,"",LEFT(RIGHT(I12,1)))</f>
        <v/>
      </c>
      <c r="R39" s="1"/>
      <c r="S39" s="6"/>
      <c r="T39" s="180" t="s">
        <v>18</v>
      </c>
      <c r="U39" s="181"/>
      <c r="V39" s="182"/>
      <c r="W39" s="31" t="s">
        <v>4</v>
      </c>
      <c r="X39" s="37" t="str">
        <f t="shared" ref="X39:Z41" si="0">F39</f>
        <v/>
      </c>
      <c r="Y39" s="38" t="str">
        <f t="shared" si="0"/>
        <v/>
      </c>
      <c r="Z39" s="199" t="str">
        <f t="shared" si="0"/>
        <v/>
      </c>
      <c r="AA39" s="200"/>
      <c r="AB39" s="39" t="str">
        <f t="shared" ref="AB39:AC41" si="1">J39</f>
        <v/>
      </c>
      <c r="AC39" s="40" t="str">
        <f t="shared" si="1"/>
        <v/>
      </c>
      <c r="AD39" s="41" t="str">
        <f t="shared" ref="AD39:AI39" si="2">L39</f>
        <v/>
      </c>
      <c r="AE39" s="39" t="str">
        <f t="shared" si="2"/>
        <v/>
      </c>
      <c r="AF39" s="40" t="str">
        <f t="shared" si="2"/>
        <v/>
      </c>
      <c r="AG39" s="41" t="str">
        <f t="shared" si="2"/>
        <v/>
      </c>
      <c r="AH39" s="39" t="str">
        <f t="shared" si="2"/>
        <v/>
      </c>
      <c r="AI39" s="40" t="str">
        <f t="shared" si="2"/>
        <v/>
      </c>
      <c r="AJ39" s="1"/>
      <c r="AK39" s="6"/>
      <c r="AL39" s="180" t="s">
        <v>18</v>
      </c>
      <c r="AM39" s="181"/>
      <c r="AN39" s="182"/>
      <c r="AO39" s="31" t="s">
        <v>4</v>
      </c>
      <c r="AP39" s="37" t="str">
        <f>F39</f>
        <v/>
      </c>
      <c r="AQ39" s="38" t="str">
        <f t="shared" ref="AQ39:AQ41" si="3">G39</f>
        <v/>
      </c>
      <c r="AR39" s="199" t="str">
        <f t="shared" ref="AR39:AR41" si="4">H39</f>
        <v/>
      </c>
      <c r="AS39" s="200">
        <f t="shared" ref="AS39:AS41" si="5">I39</f>
        <v>0</v>
      </c>
      <c r="AT39" s="61" t="str">
        <f t="shared" ref="AT39:AT41" si="6">J39</f>
        <v/>
      </c>
      <c r="AU39" s="62" t="str">
        <f t="shared" ref="AU39:AU41" si="7">K39</f>
        <v/>
      </c>
      <c r="AV39" s="63" t="str">
        <f t="shared" ref="AV39:AV41" si="8">L39</f>
        <v/>
      </c>
      <c r="AW39" s="61" t="str">
        <f t="shared" ref="AW39:AW41" si="9">M39</f>
        <v/>
      </c>
      <c r="AX39" s="62" t="str">
        <f t="shared" ref="AX39:AX41" si="10">N39</f>
        <v/>
      </c>
      <c r="AY39" s="63" t="str">
        <f t="shared" ref="AY39:AY41" si="11">O39</f>
        <v/>
      </c>
      <c r="AZ39" s="61" t="str">
        <f t="shared" ref="AZ39:AZ41" si="12">P39</f>
        <v/>
      </c>
      <c r="BA39" s="62" t="str">
        <f t="shared" ref="BA39:BA41" si="13">Q39</f>
        <v/>
      </c>
      <c r="BB39" s="1"/>
      <c r="BC39" s="85"/>
    </row>
    <row r="40" spans="1:55" ht="25.5" customHeight="1" x14ac:dyDescent="0.15">
      <c r="A40" s="6"/>
      <c r="B40" s="123" t="s">
        <v>24</v>
      </c>
      <c r="C40" s="124"/>
      <c r="D40" s="125"/>
      <c r="E40" s="32" t="s">
        <v>5</v>
      </c>
      <c r="F40" s="37" t="str">
        <f>IF(LEN(I13)&lt;11,"",LEFT(RIGHT(I13,11)))</f>
        <v/>
      </c>
      <c r="G40" s="38" t="str">
        <f>IF(LEN(I13)&lt;10,"",LEFT(RIGHT(I13,10)))</f>
        <v/>
      </c>
      <c r="H40" s="199" t="str">
        <f>IF(LEN(I13)&lt;9,"",LEFT(RIGHT(I13,9)))</f>
        <v/>
      </c>
      <c r="I40" s="225"/>
      <c r="J40" s="39" t="str">
        <f>IF(LEN(I13)&lt;8,"",LEFT(RIGHT(I13,8)))</f>
        <v/>
      </c>
      <c r="K40" s="40" t="str">
        <f>IF(LEN(I13)&lt;7,"",LEFT(RIGHT(I13,7)))</f>
        <v/>
      </c>
      <c r="L40" s="41" t="str">
        <f>IF(LEN(I13)&lt;6,"",LEFT(RIGHT(I13,6)))</f>
        <v/>
      </c>
      <c r="M40" s="39" t="str">
        <f>IF(LEN(I13)&lt;5,"",LEFT(RIGHT(I13,5)))</f>
        <v/>
      </c>
      <c r="N40" s="40" t="str">
        <f>IF(LEN(I13)&lt;4,"",LEFT(RIGHT(I13,4)))</f>
        <v/>
      </c>
      <c r="O40" s="41" t="str">
        <f>IF(LEN(I13)&lt;3,"",LEFT(RIGHT(I13,3)))</f>
        <v/>
      </c>
      <c r="P40" s="39" t="str">
        <f>IF(LEN(I13)&lt;2,"",LEFT(RIGHT(I13,2)))</f>
        <v/>
      </c>
      <c r="Q40" s="40" t="str">
        <f>IF(LEN(I13)&lt;1,"",LEFT(RIGHT(I13,1)))</f>
        <v/>
      </c>
      <c r="R40" s="1"/>
      <c r="S40" s="6"/>
      <c r="T40" s="123" t="s">
        <v>24</v>
      </c>
      <c r="U40" s="124"/>
      <c r="V40" s="125"/>
      <c r="W40" s="32" t="s">
        <v>5</v>
      </c>
      <c r="X40" s="42" t="str">
        <f t="shared" si="0"/>
        <v/>
      </c>
      <c r="Y40" s="43" t="str">
        <f t="shared" si="0"/>
        <v/>
      </c>
      <c r="Z40" s="183" t="str">
        <f t="shared" si="0"/>
        <v/>
      </c>
      <c r="AA40" s="184"/>
      <c r="AB40" s="44" t="str">
        <f t="shared" si="1"/>
        <v/>
      </c>
      <c r="AC40" s="45" t="str">
        <f t="shared" si="1"/>
        <v/>
      </c>
      <c r="AD40" s="46" t="str">
        <f t="shared" ref="AD40:AD41" si="14">L40</f>
        <v/>
      </c>
      <c r="AE40" s="44" t="str">
        <f t="shared" ref="AE40:AE41" si="15">M40</f>
        <v/>
      </c>
      <c r="AF40" s="45" t="str">
        <f t="shared" ref="AF40:AF41" si="16">N40</f>
        <v/>
      </c>
      <c r="AG40" s="46" t="str">
        <f t="shared" ref="AG40:AG41" si="17">O40</f>
        <v/>
      </c>
      <c r="AH40" s="44" t="str">
        <f t="shared" ref="AH40:AH41" si="18">P40</f>
        <v/>
      </c>
      <c r="AI40" s="45" t="str">
        <f t="shared" ref="AI40:AI41" si="19">Q40</f>
        <v/>
      </c>
      <c r="AJ40" s="1"/>
      <c r="AK40" s="6"/>
      <c r="AL40" s="123" t="s">
        <v>24</v>
      </c>
      <c r="AM40" s="124"/>
      <c r="AN40" s="125"/>
      <c r="AO40" s="32" t="s">
        <v>5</v>
      </c>
      <c r="AP40" s="42" t="str">
        <f t="shared" ref="AP40:AP41" si="20">F40</f>
        <v/>
      </c>
      <c r="AQ40" s="43" t="str">
        <f t="shared" si="3"/>
        <v/>
      </c>
      <c r="AR40" s="183" t="str">
        <f t="shared" si="4"/>
        <v/>
      </c>
      <c r="AS40" s="184">
        <f t="shared" si="5"/>
        <v>0</v>
      </c>
      <c r="AT40" s="64" t="str">
        <f t="shared" si="6"/>
        <v/>
      </c>
      <c r="AU40" s="65" t="str">
        <f t="shared" si="7"/>
        <v/>
      </c>
      <c r="AV40" s="66" t="str">
        <f t="shared" si="8"/>
        <v/>
      </c>
      <c r="AW40" s="64" t="str">
        <f t="shared" si="9"/>
        <v/>
      </c>
      <c r="AX40" s="65" t="str">
        <f t="shared" si="10"/>
        <v/>
      </c>
      <c r="AY40" s="66" t="str">
        <f t="shared" si="11"/>
        <v/>
      </c>
      <c r="AZ40" s="64" t="str">
        <f t="shared" si="12"/>
        <v/>
      </c>
      <c r="BA40" s="65" t="str">
        <f t="shared" si="13"/>
        <v/>
      </c>
      <c r="BB40" s="1"/>
      <c r="BC40" s="85"/>
    </row>
    <row r="41" spans="1:55" ht="25.5" customHeight="1" x14ac:dyDescent="0.15">
      <c r="A41" s="6"/>
      <c r="B41" s="123" t="s">
        <v>22</v>
      </c>
      <c r="C41" s="124"/>
      <c r="D41" s="125"/>
      <c r="E41" s="32" t="s">
        <v>6</v>
      </c>
      <c r="F41" s="37" t="str">
        <f>IF(LEN(I14)&lt;11,"",LEFT(RIGHT(I14,11)))</f>
        <v/>
      </c>
      <c r="G41" s="38" t="str">
        <f>IF(LEN(I14)&lt;10,"",LEFT(RIGHT(I14,10)))</f>
        <v/>
      </c>
      <c r="H41" s="199" t="str">
        <f>IF(LEN(I14)&lt;9,"",LEFT(RIGHT(I14,9)))</f>
        <v/>
      </c>
      <c r="I41" s="225"/>
      <c r="J41" s="39" t="str">
        <f>IF(LEN(I14)&lt;8,"",LEFT(RIGHT(I14,8)))</f>
        <v/>
      </c>
      <c r="K41" s="40" t="str">
        <f>IF(LEN(I14)&lt;7,"",LEFT(RIGHT(I14,7)))</f>
        <v/>
      </c>
      <c r="L41" s="41" t="str">
        <f>IF(LEN(I14)&lt;6,"",LEFT(RIGHT(I14,6)))</f>
        <v/>
      </c>
      <c r="M41" s="39" t="str">
        <f>IF(LEN(I14)&lt;5,"",LEFT(RIGHT(I14,5)))</f>
        <v/>
      </c>
      <c r="N41" s="40" t="str">
        <f>IF(LEN(I14)&lt;4,"",LEFT(RIGHT(I14,4)))</f>
        <v/>
      </c>
      <c r="O41" s="41" t="str">
        <f>IF(LEN(I14)&lt;3,"",LEFT(RIGHT(I14,3)))</f>
        <v/>
      </c>
      <c r="P41" s="39" t="str">
        <f>IF(LEN(I14)&lt;2,"",LEFT(RIGHT(I14,2)))</f>
        <v/>
      </c>
      <c r="Q41" s="40" t="str">
        <f>IF(LEN(I14)&lt;1,"",LEFT(RIGHT(I14,1)))</f>
        <v/>
      </c>
      <c r="R41" s="1"/>
      <c r="S41" s="6"/>
      <c r="T41" s="123" t="s">
        <v>22</v>
      </c>
      <c r="U41" s="124"/>
      <c r="V41" s="125"/>
      <c r="W41" s="32" t="s">
        <v>6</v>
      </c>
      <c r="X41" s="42" t="str">
        <f t="shared" si="0"/>
        <v/>
      </c>
      <c r="Y41" s="43" t="str">
        <f t="shared" si="0"/>
        <v/>
      </c>
      <c r="Z41" s="183" t="str">
        <f t="shared" si="0"/>
        <v/>
      </c>
      <c r="AA41" s="184"/>
      <c r="AB41" s="47" t="str">
        <f t="shared" si="1"/>
        <v/>
      </c>
      <c r="AC41" s="48" t="str">
        <f t="shared" si="1"/>
        <v/>
      </c>
      <c r="AD41" s="49" t="str">
        <f t="shared" si="14"/>
        <v/>
      </c>
      <c r="AE41" s="47" t="str">
        <f t="shared" si="15"/>
        <v/>
      </c>
      <c r="AF41" s="48" t="str">
        <f t="shared" si="16"/>
        <v/>
      </c>
      <c r="AG41" s="49" t="str">
        <f t="shared" si="17"/>
        <v/>
      </c>
      <c r="AH41" s="47" t="str">
        <f t="shared" si="18"/>
        <v/>
      </c>
      <c r="AI41" s="48" t="str">
        <f t="shared" si="19"/>
        <v/>
      </c>
      <c r="AJ41" s="1"/>
      <c r="AK41" s="6"/>
      <c r="AL41" s="123" t="s">
        <v>22</v>
      </c>
      <c r="AM41" s="124"/>
      <c r="AN41" s="125"/>
      <c r="AO41" s="32" t="s">
        <v>6</v>
      </c>
      <c r="AP41" s="42" t="str">
        <f t="shared" si="20"/>
        <v/>
      </c>
      <c r="AQ41" s="43" t="str">
        <f t="shared" si="3"/>
        <v/>
      </c>
      <c r="AR41" s="183" t="str">
        <f t="shared" si="4"/>
        <v/>
      </c>
      <c r="AS41" s="184">
        <f t="shared" si="5"/>
        <v>0</v>
      </c>
      <c r="AT41" s="67" t="str">
        <f t="shared" si="6"/>
        <v/>
      </c>
      <c r="AU41" s="68" t="str">
        <f t="shared" si="7"/>
        <v/>
      </c>
      <c r="AV41" s="69" t="str">
        <f t="shared" si="8"/>
        <v/>
      </c>
      <c r="AW41" s="67" t="str">
        <f t="shared" si="9"/>
        <v/>
      </c>
      <c r="AX41" s="68" t="str">
        <f t="shared" si="10"/>
        <v/>
      </c>
      <c r="AY41" s="69" t="str">
        <f t="shared" si="11"/>
        <v/>
      </c>
      <c r="AZ41" s="67" t="str">
        <f t="shared" si="12"/>
        <v/>
      </c>
      <c r="BA41" s="68" t="str">
        <f t="shared" si="13"/>
        <v/>
      </c>
      <c r="BB41" s="1"/>
      <c r="BC41" s="85"/>
    </row>
    <row r="42" spans="1:55" ht="25.5" customHeight="1" thickBot="1" x14ac:dyDescent="0.2">
      <c r="A42" s="6"/>
      <c r="B42" s="232"/>
      <c r="C42" s="233"/>
      <c r="D42" s="234"/>
      <c r="E42" s="33"/>
      <c r="F42" s="37"/>
      <c r="G42" s="38"/>
      <c r="H42" s="199"/>
      <c r="I42" s="225"/>
      <c r="J42" s="39"/>
      <c r="K42" s="40"/>
      <c r="L42" s="41"/>
      <c r="M42" s="39"/>
      <c r="N42" s="40"/>
      <c r="O42" s="41"/>
      <c r="P42" s="39"/>
      <c r="Q42" s="40"/>
      <c r="R42" s="1"/>
      <c r="S42" s="6"/>
      <c r="T42" s="232"/>
      <c r="U42" s="233"/>
      <c r="V42" s="234"/>
      <c r="W42" s="33"/>
      <c r="X42" s="50"/>
      <c r="Y42" s="51"/>
      <c r="Z42" s="295"/>
      <c r="AA42" s="296"/>
      <c r="AB42" s="52"/>
      <c r="AC42" s="53"/>
      <c r="AD42" s="54"/>
      <c r="AE42" s="52"/>
      <c r="AF42" s="53"/>
      <c r="AG42" s="54"/>
      <c r="AH42" s="52"/>
      <c r="AI42" s="53"/>
      <c r="AJ42" s="1"/>
      <c r="AK42" s="6"/>
      <c r="AL42" s="232"/>
      <c r="AM42" s="233"/>
      <c r="AN42" s="234"/>
      <c r="AO42" s="33"/>
      <c r="AP42" s="50"/>
      <c r="AQ42" s="51"/>
      <c r="AR42" s="295"/>
      <c r="AS42" s="301"/>
      <c r="AT42" s="70"/>
      <c r="AU42" s="71"/>
      <c r="AV42" s="72"/>
      <c r="AW42" s="70"/>
      <c r="AX42" s="71"/>
      <c r="AY42" s="72"/>
      <c r="AZ42" s="70"/>
      <c r="BA42" s="71"/>
      <c r="BB42" s="1"/>
      <c r="BC42" s="85"/>
    </row>
    <row r="43" spans="1:55" ht="25.5" customHeight="1" thickBot="1" x14ac:dyDescent="0.2">
      <c r="A43" s="6"/>
      <c r="B43" s="226" t="s">
        <v>23</v>
      </c>
      <c r="C43" s="227"/>
      <c r="D43" s="228"/>
      <c r="E43" s="34" t="s">
        <v>7</v>
      </c>
      <c r="F43" s="37" t="str">
        <f>IF(LEN(I15)&lt;11,"",LEFT(RIGHT(I15,11)))</f>
        <v/>
      </c>
      <c r="G43" s="38" t="str">
        <f>IF(LEN(I15)&lt;10,"",LEFT(RIGHT(I15,10)))</f>
        <v/>
      </c>
      <c r="H43" s="199" t="str">
        <f>IF(LEN(I15)&lt;9,"",LEFT(RIGHT(I15,9)))</f>
        <v/>
      </c>
      <c r="I43" s="225"/>
      <c r="J43" s="39" t="str">
        <f>IF(LEN(I15)&lt;8,"",LEFT(RIGHT(I15,8)))</f>
        <v/>
      </c>
      <c r="K43" s="40" t="str">
        <f>IF(LEN(I15)&lt;7,"",LEFT(RIGHT(I15,7)))</f>
        <v/>
      </c>
      <c r="L43" s="41" t="str">
        <f>IF(LEN(I15)&lt;6,"",LEFT(RIGHT(I15,6)))</f>
        <v/>
      </c>
      <c r="M43" s="39" t="str">
        <f>IF(LEN(I15)&lt;5,"",LEFT(RIGHT(I15,5)))</f>
        <v/>
      </c>
      <c r="N43" s="40" t="str">
        <f>IF(LEN(I15)&lt;4,"",LEFT(RIGHT(I15,4)))</f>
        <v/>
      </c>
      <c r="O43" s="41" t="str">
        <f>IF(LEN(I15)&lt;3,"",LEFT(RIGHT(I15,3)))</f>
        <v/>
      </c>
      <c r="P43" s="39" t="str">
        <f>IF(LEN(I15)&lt;2,"",LEFT(RIGHT(I15,2)))</f>
        <v/>
      </c>
      <c r="Q43" s="92" t="str">
        <f>IF(I15=0,"",IF(LEN(I15)&lt;1,"",LEFT(RIGHT(I15,1))))</f>
        <v/>
      </c>
      <c r="R43" s="1"/>
      <c r="S43" s="6"/>
      <c r="T43" s="226" t="s">
        <v>23</v>
      </c>
      <c r="U43" s="227"/>
      <c r="V43" s="228"/>
      <c r="W43" s="34" t="s">
        <v>7</v>
      </c>
      <c r="X43" s="55" t="str">
        <f>F43</f>
        <v/>
      </c>
      <c r="Y43" s="56" t="str">
        <f>G43</f>
        <v/>
      </c>
      <c r="Z43" s="297" t="str">
        <f>H43</f>
        <v/>
      </c>
      <c r="AA43" s="298"/>
      <c r="AB43" s="57" t="str">
        <f>J43</f>
        <v/>
      </c>
      <c r="AC43" s="58" t="str">
        <f>K43</f>
        <v/>
      </c>
      <c r="AD43" s="59" t="str">
        <f t="shared" ref="AD43" si="21">L43</f>
        <v/>
      </c>
      <c r="AE43" s="57" t="str">
        <f t="shared" ref="AE43" si="22">M43</f>
        <v/>
      </c>
      <c r="AF43" s="58" t="str">
        <f t="shared" ref="AF43" si="23">N43</f>
        <v/>
      </c>
      <c r="AG43" s="59" t="str">
        <f t="shared" ref="AG43" si="24">O43</f>
        <v/>
      </c>
      <c r="AH43" s="57" t="str">
        <f t="shared" ref="AH43" si="25">P43</f>
        <v/>
      </c>
      <c r="AI43" s="60" t="str">
        <f t="shared" ref="AI43" si="26">Q43</f>
        <v/>
      </c>
      <c r="AJ43" s="1"/>
      <c r="AK43" s="6"/>
      <c r="AL43" s="226" t="s">
        <v>23</v>
      </c>
      <c r="AM43" s="227"/>
      <c r="AN43" s="228"/>
      <c r="AO43" s="34" t="s">
        <v>7</v>
      </c>
      <c r="AP43" s="55" t="str">
        <f t="shared" ref="AP43:BA43" si="27">F43</f>
        <v/>
      </c>
      <c r="AQ43" s="56" t="str">
        <f t="shared" si="27"/>
        <v/>
      </c>
      <c r="AR43" s="297" t="str">
        <f t="shared" si="27"/>
        <v/>
      </c>
      <c r="AS43" s="300">
        <f t="shared" si="27"/>
        <v>0</v>
      </c>
      <c r="AT43" s="57" t="str">
        <f t="shared" si="27"/>
        <v/>
      </c>
      <c r="AU43" s="58" t="str">
        <f t="shared" si="27"/>
        <v/>
      </c>
      <c r="AV43" s="59" t="str">
        <f t="shared" si="27"/>
        <v/>
      </c>
      <c r="AW43" s="57" t="str">
        <f t="shared" si="27"/>
        <v/>
      </c>
      <c r="AX43" s="58" t="str">
        <f t="shared" si="27"/>
        <v/>
      </c>
      <c r="AY43" s="59" t="str">
        <f t="shared" si="27"/>
        <v/>
      </c>
      <c r="AZ43" s="57" t="str">
        <f t="shared" si="27"/>
        <v/>
      </c>
      <c r="BA43" s="60" t="str">
        <f t="shared" si="27"/>
        <v/>
      </c>
      <c r="BB43" s="1"/>
      <c r="BC43" s="85"/>
    </row>
    <row r="44" spans="1:55" ht="16.5" customHeight="1" x14ac:dyDescent="0.15">
      <c r="A44" s="6"/>
      <c r="B44" s="35" t="s">
        <v>3</v>
      </c>
      <c r="C44" s="245" t="str">
        <f>IF(L10="",I10&amp;"　　"&amp;"年"&amp;"　　"&amp;"月"&amp;"　　"&amp;"日",I10&amp;H62&amp;"年"&amp;O10&amp;"月"&amp;R10&amp;"日")</f>
        <v>令和　　年　　月　　日</v>
      </c>
      <c r="D44" s="246"/>
      <c r="E44" s="246"/>
      <c r="F44" s="246"/>
      <c r="G44" s="246"/>
      <c r="H44" s="246"/>
      <c r="I44" s="247"/>
      <c r="J44" s="213" t="s">
        <v>25</v>
      </c>
      <c r="K44" s="216"/>
      <c r="L44" s="217"/>
      <c r="M44" s="217"/>
      <c r="N44" s="217"/>
      <c r="O44" s="217"/>
      <c r="P44" s="217"/>
      <c r="Q44" s="218"/>
      <c r="R44" s="1"/>
      <c r="S44" s="6"/>
      <c r="T44" s="35" t="s">
        <v>3</v>
      </c>
      <c r="U44" s="245" t="str">
        <f>C44</f>
        <v>令和　　年　　月　　日</v>
      </c>
      <c r="V44" s="246"/>
      <c r="W44" s="246"/>
      <c r="X44" s="246"/>
      <c r="Y44" s="246"/>
      <c r="Z44" s="246"/>
      <c r="AA44" s="247"/>
      <c r="AB44" s="213" t="s">
        <v>25</v>
      </c>
      <c r="AC44" s="276"/>
      <c r="AD44" s="277"/>
      <c r="AE44" s="277"/>
      <c r="AF44" s="277"/>
      <c r="AG44" s="277"/>
      <c r="AH44" s="277"/>
      <c r="AI44" s="278"/>
      <c r="AJ44" s="1"/>
      <c r="AK44" s="6"/>
      <c r="AL44" s="35" t="s">
        <v>3</v>
      </c>
      <c r="AM44" s="245" t="str">
        <f>C44</f>
        <v>令和　　年　　月　　日</v>
      </c>
      <c r="AN44" s="302"/>
      <c r="AO44" s="302"/>
      <c r="AP44" s="302"/>
      <c r="AQ44" s="302"/>
      <c r="AR44" s="302"/>
      <c r="AS44" s="303"/>
      <c r="AT44" s="213" t="s">
        <v>25</v>
      </c>
      <c r="AU44" s="276"/>
      <c r="AV44" s="277"/>
      <c r="AW44" s="277"/>
      <c r="AX44" s="277"/>
      <c r="AY44" s="277"/>
      <c r="AZ44" s="277"/>
      <c r="BA44" s="278"/>
      <c r="BB44" s="1"/>
      <c r="BC44" s="85"/>
    </row>
    <row r="45" spans="1:55" ht="9.75" customHeight="1" x14ac:dyDescent="0.15">
      <c r="A45" s="6"/>
      <c r="B45" s="270" t="s">
        <v>43</v>
      </c>
      <c r="C45" s="252"/>
      <c r="D45" s="253"/>
      <c r="E45" s="253"/>
      <c r="F45" s="253"/>
      <c r="G45" s="253"/>
      <c r="H45" s="253"/>
      <c r="I45" s="254"/>
      <c r="J45" s="214"/>
      <c r="K45" s="219"/>
      <c r="L45" s="220"/>
      <c r="M45" s="220"/>
      <c r="N45" s="220"/>
      <c r="O45" s="220"/>
      <c r="P45" s="220"/>
      <c r="Q45" s="221"/>
      <c r="R45" s="1"/>
      <c r="S45" s="6"/>
      <c r="T45" s="248" t="s">
        <v>26</v>
      </c>
      <c r="U45" s="272"/>
      <c r="V45" s="273"/>
      <c r="W45" s="273"/>
      <c r="X45" s="273"/>
      <c r="Y45" s="273"/>
      <c r="Z45" s="290" t="s">
        <v>29</v>
      </c>
      <c r="AA45" s="291"/>
      <c r="AB45" s="214"/>
      <c r="AC45" s="279"/>
      <c r="AD45" s="280"/>
      <c r="AE45" s="280"/>
      <c r="AF45" s="280"/>
      <c r="AG45" s="280"/>
      <c r="AH45" s="280"/>
      <c r="AI45" s="281"/>
      <c r="AJ45" s="1"/>
      <c r="AK45" s="6"/>
      <c r="AL45" s="7"/>
      <c r="AM45" s="7"/>
      <c r="AN45" s="13"/>
      <c r="AO45" s="7"/>
      <c r="AP45" s="7"/>
      <c r="AQ45" s="7"/>
      <c r="AR45" s="7"/>
      <c r="AS45" s="7"/>
      <c r="AT45" s="214"/>
      <c r="AU45" s="279"/>
      <c r="AV45" s="280"/>
      <c r="AW45" s="280"/>
      <c r="AX45" s="280"/>
      <c r="AY45" s="280"/>
      <c r="AZ45" s="280"/>
      <c r="BA45" s="281"/>
      <c r="BB45" s="1"/>
      <c r="BC45" s="85"/>
    </row>
    <row r="46" spans="1:55" ht="9.75" customHeight="1" x14ac:dyDescent="0.15">
      <c r="A46" s="6"/>
      <c r="B46" s="271"/>
      <c r="C46" s="255"/>
      <c r="D46" s="256"/>
      <c r="E46" s="256"/>
      <c r="F46" s="256"/>
      <c r="G46" s="256"/>
      <c r="H46" s="256"/>
      <c r="I46" s="257"/>
      <c r="J46" s="214"/>
      <c r="K46" s="219"/>
      <c r="L46" s="220"/>
      <c r="M46" s="220"/>
      <c r="N46" s="220"/>
      <c r="O46" s="220"/>
      <c r="P46" s="220"/>
      <c r="Q46" s="221"/>
      <c r="R46" s="1"/>
      <c r="S46" s="6"/>
      <c r="T46" s="249"/>
      <c r="U46" s="274"/>
      <c r="V46" s="275"/>
      <c r="W46" s="275"/>
      <c r="X46" s="275"/>
      <c r="Y46" s="275"/>
      <c r="Z46" s="292"/>
      <c r="AA46" s="293"/>
      <c r="AB46" s="214"/>
      <c r="AC46" s="279"/>
      <c r="AD46" s="280"/>
      <c r="AE46" s="280"/>
      <c r="AF46" s="280"/>
      <c r="AG46" s="280"/>
      <c r="AH46" s="280"/>
      <c r="AI46" s="281"/>
      <c r="AJ46" s="1"/>
      <c r="AK46" s="6"/>
      <c r="AL46" s="7"/>
      <c r="AM46" s="7"/>
      <c r="AN46" s="7"/>
      <c r="AO46" s="7"/>
      <c r="AP46" s="7"/>
      <c r="AQ46" s="7"/>
      <c r="AR46" s="7"/>
      <c r="AS46" s="7"/>
      <c r="AT46" s="214"/>
      <c r="AU46" s="279"/>
      <c r="AV46" s="280"/>
      <c r="AW46" s="280"/>
      <c r="AX46" s="280"/>
      <c r="AY46" s="280"/>
      <c r="AZ46" s="280"/>
      <c r="BA46" s="281"/>
      <c r="BB46" s="1"/>
      <c r="BC46" s="85"/>
    </row>
    <row r="47" spans="1:55" ht="9.75" customHeight="1" x14ac:dyDescent="0.15">
      <c r="A47" s="6"/>
      <c r="B47" s="81" t="s">
        <v>44</v>
      </c>
      <c r="C47" s="258"/>
      <c r="D47" s="259"/>
      <c r="E47" s="259"/>
      <c r="F47" s="259"/>
      <c r="G47" s="259"/>
      <c r="H47" s="259"/>
      <c r="I47" s="260"/>
      <c r="J47" s="214"/>
      <c r="K47" s="219"/>
      <c r="L47" s="220"/>
      <c r="M47" s="220"/>
      <c r="N47" s="220"/>
      <c r="O47" s="220"/>
      <c r="P47" s="220"/>
      <c r="Q47" s="221"/>
      <c r="R47" s="1"/>
      <c r="S47" s="6"/>
      <c r="T47" s="250"/>
      <c r="U47" s="286"/>
      <c r="V47" s="287"/>
      <c r="W47" s="287"/>
      <c r="X47" s="287"/>
      <c r="Y47" s="287"/>
      <c r="Z47" s="290" t="s">
        <v>30</v>
      </c>
      <c r="AA47" s="291"/>
      <c r="AB47" s="214"/>
      <c r="AC47" s="279"/>
      <c r="AD47" s="280"/>
      <c r="AE47" s="280"/>
      <c r="AF47" s="280"/>
      <c r="AG47" s="280"/>
      <c r="AH47" s="280"/>
      <c r="AI47" s="281"/>
      <c r="AJ47" s="1"/>
      <c r="AK47" s="6"/>
      <c r="AL47" s="2"/>
      <c r="AM47" s="2"/>
      <c r="AN47" s="2"/>
      <c r="AO47" s="2"/>
      <c r="AP47" s="2"/>
      <c r="AQ47" s="2"/>
      <c r="AR47" s="2"/>
      <c r="AS47" s="2"/>
      <c r="AT47" s="214"/>
      <c r="AU47" s="279"/>
      <c r="AV47" s="280"/>
      <c r="AW47" s="280"/>
      <c r="AX47" s="280"/>
      <c r="AY47" s="280"/>
      <c r="AZ47" s="280"/>
      <c r="BA47" s="281"/>
      <c r="BB47" s="1"/>
      <c r="BC47" s="85"/>
    </row>
    <row r="48" spans="1:55" ht="9.75" customHeight="1" x14ac:dyDescent="0.15">
      <c r="A48" s="6"/>
      <c r="B48" s="242" t="s">
        <v>36</v>
      </c>
      <c r="C48" s="261" t="s">
        <v>45</v>
      </c>
      <c r="D48" s="262"/>
      <c r="E48" s="262"/>
      <c r="F48" s="262"/>
      <c r="G48" s="262"/>
      <c r="H48" s="262"/>
      <c r="I48" s="263"/>
      <c r="J48" s="214"/>
      <c r="K48" s="219"/>
      <c r="L48" s="220"/>
      <c r="M48" s="220"/>
      <c r="N48" s="220"/>
      <c r="O48" s="220"/>
      <c r="P48" s="220"/>
      <c r="Q48" s="221"/>
      <c r="R48" s="1"/>
      <c r="S48" s="6"/>
      <c r="T48" s="251"/>
      <c r="U48" s="288"/>
      <c r="V48" s="289"/>
      <c r="W48" s="289"/>
      <c r="X48" s="289"/>
      <c r="Y48" s="289"/>
      <c r="Z48" s="292"/>
      <c r="AA48" s="293"/>
      <c r="AB48" s="214"/>
      <c r="AC48" s="279"/>
      <c r="AD48" s="280"/>
      <c r="AE48" s="280"/>
      <c r="AF48" s="280"/>
      <c r="AG48" s="280"/>
      <c r="AH48" s="280"/>
      <c r="AI48" s="281"/>
      <c r="AJ48" s="1"/>
      <c r="AK48" s="6"/>
      <c r="AL48" s="2"/>
      <c r="AM48" s="2"/>
      <c r="AN48" s="2"/>
      <c r="AO48" s="2"/>
      <c r="AP48" s="2"/>
      <c r="AQ48" s="2"/>
      <c r="AR48" s="2"/>
      <c r="AS48" s="2"/>
      <c r="AT48" s="214"/>
      <c r="AU48" s="279"/>
      <c r="AV48" s="280"/>
      <c r="AW48" s="280"/>
      <c r="AX48" s="280"/>
      <c r="AY48" s="280"/>
      <c r="AZ48" s="280"/>
      <c r="BA48" s="281"/>
      <c r="BB48" s="1"/>
      <c r="BC48" s="85"/>
    </row>
    <row r="49" spans="1:55" ht="9.75" customHeight="1" x14ac:dyDescent="0.15">
      <c r="A49" s="6"/>
      <c r="B49" s="243"/>
      <c r="C49" s="264"/>
      <c r="D49" s="265"/>
      <c r="E49" s="265"/>
      <c r="F49" s="265"/>
      <c r="G49" s="265"/>
      <c r="H49" s="265"/>
      <c r="I49" s="266"/>
      <c r="J49" s="214"/>
      <c r="K49" s="219"/>
      <c r="L49" s="220"/>
      <c r="M49" s="220"/>
      <c r="N49" s="220"/>
      <c r="O49" s="220"/>
      <c r="P49" s="220"/>
      <c r="Q49" s="221"/>
      <c r="R49" s="1"/>
      <c r="S49" s="6"/>
      <c r="T49" s="83"/>
      <c r="U49" s="7"/>
      <c r="V49" s="7"/>
      <c r="W49" s="7"/>
      <c r="X49" s="7"/>
      <c r="Y49" s="7"/>
      <c r="Z49" s="7"/>
      <c r="AA49" s="7"/>
      <c r="AB49" s="214"/>
      <c r="AC49" s="279"/>
      <c r="AD49" s="280"/>
      <c r="AE49" s="280"/>
      <c r="AF49" s="280"/>
      <c r="AG49" s="280"/>
      <c r="AH49" s="280"/>
      <c r="AI49" s="281"/>
      <c r="AJ49" s="1"/>
      <c r="AK49" s="19"/>
      <c r="AL49" s="211" t="s">
        <v>17</v>
      </c>
      <c r="AM49" s="211"/>
      <c r="AN49" s="211"/>
      <c r="AO49" s="211"/>
      <c r="AP49" s="294"/>
      <c r="AQ49" s="294"/>
      <c r="AR49" s="294"/>
      <c r="AS49" s="212"/>
      <c r="AT49" s="214"/>
      <c r="AU49" s="279"/>
      <c r="AV49" s="280"/>
      <c r="AW49" s="280"/>
      <c r="AX49" s="280"/>
      <c r="AY49" s="280"/>
      <c r="AZ49" s="280"/>
      <c r="BA49" s="281"/>
      <c r="BB49" s="1"/>
      <c r="BC49" s="85"/>
    </row>
    <row r="50" spans="1:55" ht="9.75" customHeight="1" x14ac:dyDescent="0.15">
      <c r="A50" s="6"/>
      <c r="B50" s="244"/>
      <c r="C50" s="267"/>
      <c r="D50" s="268"/>
      <c r="E50" s="268"/>
      <c r="F50" s="268"/>
      <c r="G50" s="268"/>
      <c r="H50" s="268"/>
      <c r="I50" s="269"/>
      <c r="J50" s="214"/>
      <c r="K50" s="219"/>
      <c r="L50" s="220"/>
      <c r="M50" s="220"/>
      <c r="N50" s="220"/>
      <c r="O50" s="220"/>
      <c r="P50" s="220"/>
      <c r="Q50" s="221"/>
      <c r="R50" s="1"/>
      <c r="S50" s="6"/>
      <c r="T50" s="7"/>
      <c r="U50" s="7"/>
      <c r="V50" s="7"/>
      <c r="W50" s="7"/>
      <c r="X50" s="7"/>
      <c r="Y50" s="7"/>
      <c r="Z50" s="7"/>
      <c r="AA50" s="7"/>
      <c r="AB50" s="214"/>
      <c r="AC50" s="279"/>
      <c r="AD50" s="280"/>
      <c r="AE50" s="280"/>
      <c r="AF50" s="280"/>
      <c r="AG50" s="280"/>
      <c r="AH50" s="280"/>
      <c r="AI50" s="281"/>
      <c r="AJ50" s="1"/>
      <c r="AK50" s="6"/>
      <c r="AL50" s="211" t="s">
        <v>48</v>
      </c>
      <c r="AM50" s="211"/>
      <c r="AN50" s="211"/>
      <c r="AO50" s="211"/>
      <c r="AP50" s="285"/>
      <c r="AQ50" s="285"/>
      <c r="AR50" s="285"/>
      <c r="AS50" s="212"/>
      <c r="AT50" s="214"/>
      <c r="AU50" s="279"/>
      <c r="AV50" s="280"/>
      <c r="AW50" s="280"/>
      <c r="AX50" s="280"/>
      <c r="AY50" s="280"/>
      <c r="AZ50" s="280"/>
      <c r="BA50" s="281"/>
      <c r="BB50" s="1"/>
      <c r="BC50" s="85"/>
    </row>
    <row r="51" spans="1:55" ht="9.75" customHeight="1" x14ac:dyDescent="0.15">
      <c r="A51" s="6"/>
      <c r="B51" s="82"/>
      <c r="C51" s="2"/>
      <c r="D51" s="2"/>
      <c r="E51" s="2"/>
      <c r="F51" s="2"/>
      <c r="G51" s="2"/>
      <c r="H51" s="2"/>
      <c r="I51" s="7"/>
      <c r="J51" s="214"/>
      <c r="K51" s="219"/>
      <c r="L51" s="220"/>
      <c r="M51" s="220"/>
      <c r="N51" s="220"/>
      <c r="O51" s="220"/>
      <c r="P51" s="220"/>
      <c r="Q51" s="221"/>
      <c r="R51" s="1"/>
      <c r="S51" s="6"/>
      <c r="T51" s="2"/>
      <c r="U51" s="2"/>
      <c r="V51" s="2"/>
      <c r="W51" s="2"/>
      <c r="X51" s="7"/>
      <c r="Y51" s="7"/>
      <c r="Z51" s="7"/>
      <c r="AA51" s="7"/>
      <c r="AB51" s="214"/>
      <c r="AC51" s="279"/>
      <c r="AD51" s="280"/>
      <c r="AE51" s="280"/>
      <c r="AF51" s="280"/>
      <c r="AG51" s="280"/>
      <c r="AH51" s="280"/>
      <c r="AI51" s="281"/>
      <c r="AJ51" s="1"/>
      <c r="AK51" s="6"/>
      <c r="AL51" s="7"/>
      <c r="AM51" s="7"/>
      <c r="AN51" s="7"/>
      <c r="AO51" s="7"/>
      <c r="AP51" s="7"/>
      <c r="AQ51" s="7"/>
      <c r="AR51" s="7"/>
      <c r="AS51" s="7"/>
      <c r="AT51" s="214"/>
      <c r="AU51" s="279"/>
      <c r="AV51" s="280"/>
      <c r="AW51" s="280"/>
      <c r="AX51" s="280"/>
      <c r="AY51" s="280"/>
      <c r="AZ51" s="280"/>
      <c r="BA51" s="281"/>
      <c r="BB51" s="1"/>
      <c r="BC51" s="85"/>
    </row>
    <row r="52" spans="1:55" ht="9.75" customHeight="1" x14ac:dyDescent="0.15">
      <c r="A52" s="6"/>
      <c r="B52" s="211"/>
      <c r="C52" s="211"/>
      <c r="D52" s="211"/>
      <c r="E52" s="211"/>
      <c r="F52" s="211"/>
      <c r="G52" s="211"/>
      <c r="H52" s="211"/>
      <c r="I52" s="212"/>
      <c r="J52" s="214"/>
      <c r="K52" s="219"/>
      <c r="L52" s="220"/>
      <c r="M52" s="220"/>
      <c r="N52" s="220"/>
      <c r="O52" s="220"/>
      <c r="P52" s="220"/>
      <c r="Q52" s="221"/>
      <c r="R52" s="1"/>
      <c r="S52" s="6"/>
      <c r="T52" s="211" t="s">
        <v>8</v>
      </c>
      <c r="U52" s="211"/>
      <c r="V52" s="211"/>
      <c r="W52" s="211"/>
      <c r="X52" s="294"/>
      <c r="Y52" s="294"/>
      <c r="Z52" s="294"/>
      <c r="AA52" s="212"/>
      <c r="AB52" s="214"/>
      <c r="AC52" s="279"/>
      <c r="AD52" s="280"/>
      <c r="AE52" s="280"/>
      <c r="AF52" s="280"/>
      <c r="AG52" s="280"/>
      <c r="AH52" s="280"/>
      <c r="AI52" s="281"/>
      <c r="AJ52" s="1"/>
      <c r="AK52" s="6"/>
      <c r="AL52" s="7"/>
      <c r="AM52" s="7"/>
      <c r="AN52" s="7"/>
      <c r="AO52" s="7"/>
      <c r="AP52" s="7"/>
      <c r="AQ52" s="7"/>
      <c r="AR52" s="7"/>
      <c r="AS52" s="7"/>
      <c r="AT52" s="214"/>
      <c r="AU52" s="279"/>
      <c r="AV52" s="280"/>
      <c r="AW52" s="280"/>
      <c r="AX52" s="280"/>
      <c r="AY52" s="280"/>
      <c r="AZ52" s="280"/>
      <c r="BA52" s="281"/>
      <c r="BB52" s="1"/>
      <c r="BC52" s="85"/>
    </row>
    <row r="53" spans="1:55" ht="9.75" customHeight="1" x14ac:dyDescent="0.15">
      <c r="A53" s="6"/>
      <c r="B53" s="229" t="s">
        <v>31</v>
      </c>
      <c r="C53" s="229"/>
      <c r="D53" s="229"/>
      <c r="E53" s="229"/>
      <c r="F53" s="229"/>
      <c r="G53" s="229"/>
      <c r="H53" s="229"/>
      <c r="I53" s="230"/>
      <c r="J53" s="214"/>
      <c r="K53" s="219"/>
      <c r="L53" s="220"/>
      <c r="M53" s="220"/>
      <c r="N53" s="220"/>
      <c r="O53" s="220"/>
      <c r="P53" s="220"/>
      <c r="Q53" s="221"/>
      <c r="R53" s="1"/>
      <c r="S53" s="6"/>
      <c r="T53" s="211" t="s">
        <v>47</v>
      </c>
      <c r="U53" s="211"/>
      <c r="V53" s="211"/>
      <c r="W53" s="211"/>
      <c r="X53" s="211"/>
      <c r="Y53" s="211"/>
      <c r="Z53" s="211"/>
      <c r="AA53" s="212"/>
      <c r="AB53" s="214"/>
      <c r="AC53" s="279"/>
      <c r="AD53" s="280"/>
      <c r="AE53" s="280"/>
      <c r="AF53" s="280"/>
      <c r="AG53" s="280"/>
      <c r="AH53" s="280"/>
      <c r="AI53" s="281"/>
      <c r="AJ53" s="1"/>
      <c r="AK53" s="299"/>
      <c r="AL53" s="285"/>
      <c r="AM53" s="285"/>
      <c r="AN53" s="285"/>
      <c r="AO53" s="285"/>
      <c r="AP53" s="285"/>
      <c r="AQ53" s="285"/>
      <c r="AR53" s="285"/>
      <c r="AS53" s="212"/>
      <c r="AT53" s="214"/>
      <c r="AU53" s="279"/>
      <c r="AV53" s="280"/>
      <c r="AW53" s="280"/>
      <c r="AX53" s="280"/>
      <c r="AY53" s="280"/>
      <c r="AZ53" s="280"/>
      <c r="BA53" s="281"/>
      <c r="BB53" s="1"/>
      <c r="BC53" s="85"/>
    </row>
    <row r="54" spans="1:55" ht="9.75" customHeight="1" x14ac:dyDescent="0.15">
      <c r="A54" s="6"/>
      <c r="B54" s="75" t="s">
        <v>46</v>
      </c>
      <c r="C54" s="7"/>
      <c r="D54" s="7"/>
      <c r="E54" s="7"/>
      <c r="F54" s="7"/>
      <c r="G54" s="7"/>
      <c r="H54" s="7"/>
      <c r="I54" s="7"/>
      <c r="J54" s="215"/>
      <c r="K54" s="222"/>
      <c r="L54" s="223"/>
      <c r="M54" s="223"/>
      <c r="N54" s="223"/>
      <c r="O54" s="223"/>
      <c r="P54" s="223"/>
      <c r="Q54" s="224"/>
      <c r="R54" s="1"/>
      <c r="S54" s="6"/>
      <c r="T54" s="7"/>
      <c r="U54" s="7"/>
      <c r="V54" s="7"/>
      <c r="W54" s="7"/>
      <c r="X54" s="7"/>
      <c r="Y54" s="7"/>
      <c r="Z54" s="7"/>
      <c r="AA54" s="7"/>
      <c r="AB54" s="215"/>
      <c r="AC54" s="282"/>
      <c r="AD54" s="283"/>
      <c r="AE54" s="283"/>
      <c r="AF54" s="283"/>
      <c r="AG54" s="283"/>
      <c r="AH54" s="283"/>
      <c r="AI54" s="284"/>
      <c r="AJ54" s="1"/>
      <c r="AK54" s="299"/>
      <c r="AL54" s="285"/>
      <c r="AM54" s="285"/>
      <c r="AN54" s="285"/>
      <c r="AO54" s="285"/>
      <c r="AP54" s="285"/>
      <c r="AQ54" s="285"/>
      <c r="AR54" s="285"/>
      <c r="AS54" s="212"/>
      <c r="AT54" s="215"/>
      <c r="AU54" s="282"/>
      <c r="AV54" s="283"/>
      <c r="AW54" s="283"/>
      <c r="AX54" s="283"/>
      <c r="AY54" s="283"/>
      <c r="AZ54" s="283"/>
      <c r="BA54" s="284"/>
      <c r="BB54" s="1"/>
      <c r="BC54" s="85"/>
    </row>
    <row r="55" spans="1:55" ht="7.5" customHeight="1" x14ac:dyDescent="0.15">
      <c r="A55" s="14"/>
      <c r="B55" s="15"/>
      <c r="C55" s="15"/>
      <c r="D55" s="15"/>
      <c r="E55" s="15"/>
      <c r="F55" s="15"/>
      <c r="G55" s="15"/>
      <c r="H55" s="15"/>
      <c r="I55" s="15"/>
      <c r="J55" s="15"/>
      <c r="K55" s="15"/>
      <c r="L55" s="15"/>
      <c r="M55" s="15"/>
      <c r="N55" s="15"/>
      <c r="O55" s="15"/>
      <c r="P55" s="15"/>
      <c r="Q55" s="15"/>
      <c r="R55" s="16"/>
      <c r="S55" s="14"/>
      <c r="T55" s="15"/>
      <c r="U55" s="15"/>
      <c r="V55" s="15"/>
      <c r="W55" s="15"/>
      <c r="X55" s="15"/>
      <c r="Y55" s="15"/>
      <c r="Z55" s="15"/>
      <c r="AA55" s="15"/>
      <c r="AB55" s="15"/>
      <c r="AC55" s="15"/>
      <c r="AD55" s="15"/>
      <c r="AE55" s="15"/>
      <c r="AF55" s="15"/>
      <c r="AG55" s="15"/>
      <c r="AH55" s="15"/>
      <c r="AI55" s="15"/>
      <c r="AJ55" s="16"/>
      <c r="AK55" s="14"/>
      <c r="AL55" s="15"/>
      <c r="AM55" s="15"/>
      <c r="AN55" s="15"/>
      <c r="AO55" s="15"/>
      <c r="AP55" s="15"/>
      <c r="AQ55" s="15"/>
      <c r="AR55" s="15"/>
      <c r="AS55" s="15"/>
      <c r="AT55" s="15"/>
      <c r="AU55" s="15"/>
      <c r="AV55" s="15"/>
      <c r="AW55" s="15"/>
      <c r="AX55" s="15"/>
      <c r="AY55" s="15"/>
      <c r="AZ55" s="15"/>
      <c r="BA55" s="15"/>
      <c r="BB55" s="16"/>
      <c r="BC55" s="85"/>
    </row>
    <row r="56" spans="1:55" x14ac:dyDescent="0.15">
      <c r="A56" s="2"/>
      <c r="B56" s="2"/>
      <c r="C56" s="2"/>
      <c r="D56" s="2"/>
      <c r="E56" s="2"/>
      <c r="F56" s="2"/>
      <c r="G56" s="2"/>
      <c r="H56" s="2"/>
      <c r="I56" s="2"/>
      <c r="J56" s="2"/>
      <c r="K56" s="2"/>
      <c r="L56" s="2"/>
      <c r="M56" s="2"/>
      <c r="N56" s="2"/>
      <c r="O56" s="2"/>
      <c r="P56" s="2"/>
      <c r="Q56" s="2"/>
      <c r="R56" s="2"/>
      <c r="S56" s="18"/>
      <c r="T56" s="18"/>
      <c r="U56" s="18"/>
      <c r="V56" s="18"/>
      <c r="W56" s="18"/>
      <c r="X56" s="18"/>
      <c r="Y56" s="18"/>
      <c r="Z56" s="18"/>
      <c r="AA56" s="18"/>
      <c r="AB56" s="18"/>
      <c r="AC56" s="18"/>
      <c r="AD56" s="18"/>
      <c r="AE56" s="18"/>
      <c r="AF56" s="18"/>
      <c r="AG56" s="18"/>
      <c r="AH56" s="18"/>
      <c r="AI56" s="18"/>
      <c r="AJ56" s="18"/>
      <c r="AK56" s="2"/>
      <c r="AL56" s="74"/>
      <c r="AM56" s="17"/>
      <c r="AN56" s="18"/>
      <c r="AO56" s="18"/>
      <c r="AP56" s="18"/>
      <c r="AQ56" s="18"/>
      <c r="AR56" s="18"/>
      <c r="AS56" s="18"/>
      <c r="AT56" s="18"/>
      <c r="AU56" s="18"/>
      <c r="AV56" s="18"/>
      <c r="AW56" s="18"/>
      <c r="AX56" s="18"/>
      <c r="AY56" s="18"/>
      <c r="AZ56" s="18"/>
      <c r="BA56" s="18"/>
      <c r="BB56" s="18"/>
      <c r="BC56" s="85"/>
    </row>
    <row r="57" spans="1:55" ht="67.5" hidden="1" x14ac:dyDescent="0.15">
      <c r="B57" s="84" t="s">
        <v>72</v>
      </c>
      <c r="D57" s="107" t="s">
        <v>73</v>
      </c>
      <c r="E57" s="107"/>
      <c r="F57" s="107"/>
      <c r="G57" s="107"/>
      <c r="H57" s="107">
        <f>IF(O10&lt;4,L10-1,L10)</f>
        <v>-1</v>
      </c>
      <c r="I57" s="107"/>
      <c r="J57" s="103" t="s">
        <v>86</v>
      </c>
      <c r="L57" s="73" t="str">
        <f>IF(O8&lt;=7,IF(AND(I8="令和",H61&lt;=2),4&amp;(H61+29),IF(I8="令和",5&amp;IF(LEN(H61)&lt;2,0&amp;(H61-1),H61-1),4&amp;IF(LEN(H61)&lt;2,0&amp;(H61-1),(H61-1)))),IF(AND(I8="令和",H61=1),4&amp;(H61+30),IF(I8="令和",5&amp;IF(LEN(H61)&lt;2,0&amp;H61,H61),4&amp;IF(LEN(H61)&lt;2,0&amp;H61,H61))))</f>
        <v>429</v>
      </c>
      <c r="M57" s="73" t="s">
        <v>81</v>
      </c>
    </row>
    <row r="58" spans="1:55" hidden="1" x14ac:dyDescent="0.15">
      <c r="B58" s="73" t="s">
        <v>60</v>
      </c>
      <c r="C58" s="73">
        <v>50</v>
      </c>
      <c r="E58" s="107" t="s">
        <v>79</v>
      </c>
      <c r="F58" s="107"/>
      <c r="G58" s="107"/>
      <c r="H58" s="107" t="e">
        <f>VLOOKUP(I9,B58:C64,2,FALSE)</f>
        <v>#N/A</v>
      </c>
      <c r="I58" s="107"/>
      <c r="J58" s="104" t="s">
        <v>85</v>
      </c>
      <c r="L58" s="73" t="str">
        <f>IF(O8=1,IF(AND(I8="令和",H61&lt;=2),4&amp;(H61+29),IF(I8="令和",5&amp;(H61-1),4&amp;(H61-1))),IF(AND(I8="令和",H61=1),4&amp;(H61+30),IF(I8="令和",5&amp;IF(LEN(H61)&lt;2,0&amp;H61,H61),4&amp;IF(LEN(H61)&lt;2,0&amp;H61,H61))))</f>
        <v>500</v>
      </c>
      <c r="M58" s="73" t="s">
        <v>89</v>
      </c>
      <c r="N58" s="73" t="s">
        <v>88</v>
      </c>
      <c r="O58" s="73">
        <v>1</v>
      </c>
    </row>
    <row r="59" spans="1:55" hidden="1" x14ac:dyDescent="0.15">
      <c r="B59" s="73" t="s">
        <v>61</v>
      </c>
      <c r="C59" s="73">
        <v>10</v>
      </c>
      <c r="E59" s="73" t="s">
        <v>80</v>
      </c>
      <c r="I59" s="73" t="e">
        <f>IF(AND(H58&gt;=10,H58&lt;=30),"○","×")</f>
        <v>#N/A</v>
      </c>
      <c r="J59" s="104" t="s">
        <v>87</v>
      </c>
      <c r="L59" s="73">
        <f ca="1">IF(EDATE(TODAY(),-3)&gt;=43586,5,4)</f>
        <v>5</v>
      </c>
      <c r="N59" s="73">
        <v>2</v>
      </c>
      <c r="O59" s="73">
        <v>2</v>
      </c>
    </row>
    <row r="60" spans="1:55" hidden="1" x14ac:dyDescent="0.15">
      <c r="B60" s="73" t="s">
        <v>62</v>
      </c>
      <c r="C60" s="73">
        <v>20</v>
      </c>
      <c r="E60" s="73" t="s">
        <v>82</v>
      </c>
      <c r="H60" s="107" t="str">
        <f>IF(L7="元",0&amp;1,IF(LEN(L7)&lt;2,0&amp;L7,L7))</f>
        <v>0</v>
      </c>
      <c r="I60" s="107"/>
      <c r="N60" s="73">
        <v>3</v>
      </c>
      <c r="O60" s="73">
        <v>3</v>
      </c>
    </row>
    <row r="61" spans="1:55" hidden="1" x14ac:dyDescent="0.15">
      <c r="B61" s="73" t="s">
        <v>63</v>
      </c>
      <c r="C61" s="73">
        <v>30</v>
      </c>
      <c r="E61" s="73" t="s">
        <v>83</v>
      </c>
      <c r="H61" s="305">
        <f>IF(L8="元",1,L8)</f>
        <v>0</v>
      </c>
      <c r="I61" s="305"/>
      <c r="N61" s="73">
        <v>4</v>
      </c>
      <c r="O61" s="73">
        <v>4</v>
      </c>
    </row>
    <row r="62" spans="1:55" hidden="1" x14ac:dyDescent="0.15">
      <c r="B62" s="73" t="s">
        <v>65</v>
      </c>
      <c r="C62" s="73">
        <v>50</v>
      </c>
      <c r="E62" s="73" t="s">
        <v>84</v>
      </c>
      <c r="H62" s="107">
        <f>IF(L10="元",1,L10)</f>
        <v>0</v>
      </c>
      <c r="I62" s="107"/>
      <c r="N62" s="73">
        <v>5</v>
      </c>
      <c r="O62" s="73">
        <v>5</v>
      </c>
    </row>
    <row r="63" spans="1:55" hidden="1" x14ac:dyDescent="0.15">
      <c r="B63" s="73" t="s">
        <v>64</v>
      </c>
      <c r="C63" s="73">
        <v>50</v>
      </c>
      <c r="N63" s="73">
        <v>6</v>
      </c>
      <c r="O63" s="73">
        <v>6</v>
      </c>
    </row>
    <row r="64" spans="1:55" hidden="1" x14ac:dyDescent="0.15">
      <c r="B64" s="73" t="s">
        <v>71</v>
      </c>
      <c r="N64" s="73">
        <v>7</v>
      </c>
      <c r="O64" s="73">
        <v>7</v>
      </c>
    </row>
    <row r="65" spans="14:15" hidden="1" x14ac:dyDescent="0.15">
      <c r="N65" s="73">
        <v>8</v>
      </c>
      <c r="O65" s="73">
        <v>8</v>
      </c>
    </row>
    <row r="66" spans="14:15" hidden="1" x14ac:dyDescent="0.15">
      <c r="N66" s="73">
        <v>9</v>
      </c>
      <c r="O66" s="73">
        <v>9</v>
      </c>
    </row>
    <row r="67" spans="14:15" hidden="1" x14ac:dyDescent="0.15">
      <c r="N67" s="73">
        <v>10</v>
      </c>
      <c r="O67" s="73">
        <v>10</v>
      </c>
    </row>
    <row r="68" spans="14:15" hidden="1" x14ac:dyDescent="0.15">
      <c r="N68" s="73">
        <v>11</v>
      </c>
      <c r="O68" s="73">
        <v>11</v>
      </c>
    </row>
    <row r="69" spans="14:15" hidden="1" x14ac:dyDescent="0.15">
      <c r="N69" s="73">
        <v>12</v>
      </c>
      <c r="O69" s="73">
        <v>12</v>
      </c>
    </row>
    <row r="70" spans="14:15" hidden="1" x14ac:dyDescent="0.15">
      <c r="N70" s="73">
        <v>13</v>
      </c>
      <c r="O70" s="73">
        <v>13</v>
      </c>
    </row>
    <row r="71" spans="14:15" hidden="1" x14ac:dyDescent="0.15">
      <c r="N71" s="73">
        <v>14</v>
      </c>
      <c r="O71" s="73">
        <v>14</v>
      </c>
    </row>
    <row r="72" spans="14:15" hidden="1" x14ac:dyDescent="0.15">
      <c r="N72" s="73">
        <v>15</v>
      </c>
      <c r="O72" s="73">
        <v>15</v>
      </c>
    </row>
    <row r="73" spans="14:15" hidden="1" x14ac:dyDescent="0.15">
      <c r="N73" s="73">
        <v>16</v>
      </c>
      <c r="O73" s="73">
        <v>16</v>
      </c>
    </row>
    <row r="74" spans="14:15" hidden="1" x14ac:dyDescent="0.15">
      <c r="N74" s="73">
        <v>17</v>
      </c>
      <c r="O74" s="73">
        <v>17</v>
      </c>
    </row>
    <row r="75" spans="14:15" hidden="1" x14ac:dyDescent="0.15">
      <c r="N75" s="73">
        <v>18</v>
      </c>
      <c r="O75" s="73">
        <v>18</v>
      </c>
    </row>
    <row r="76" spans="14:15" hidden="1" x14ac:dyDescent="0.15">
      <c r="N76" s="73">
        <v>19</v>
      </c>
      <c r="O76" s="73">
        <v>19</v>
      </c>
    </row>
    <row r="77" spans="14:15" hidden="1" x14ac:dyDescent="0.15">
      <c r="N77" s="73">
        <v>20</v>
      </c>
      <c r="O77" s="73">
        <v>20</v>
      </c>
    </row>
    <row r="78" spans="14:15" hidden="1" x14ac:dyDescent="0.15">
      <c r="N78" s="73">
        <v>21</v>
      </c>
      <c r="O78" s="73">
        <v>21</v>
      </c>
    </row>
    <row r="79" spans="14:15" hidden="1" x14ac:dyDescent="0.15">
      <c r="N79" s="73">
        <v>22</v>
      </c>
      <c r="O79" s="73">
        <v>22</v>
      </c>
    </row>
    <row r="80" spans="14:15" hidden="1" x14ac:dyDescent="0.15">
      <c r="N80" s="73">
        <v>23</v>
      </c>
      <c r="O80" s="73">
        <v>23</v>
      </c>
    </row>
    <row r="81" spans="14:15" hidden="1" x14ac:dyDescent="0.15">
      <c r="N81" s="73">
        <v>24</v>
      </c>
      <c r="O81" s="73">
        <v>24</v>
      </c>
    </row>
    <row r="82" spans="14:15" hidden="1" x14ac:dyDescent="0.15">
      <c r="N82" s="73">
        <v>25</v>
      </c>
      <c r="O82" s="73">
        <v>25</v>
      </c>
    </row>
    <row r="83" spans="14:15" hidden="1" x14ac:dyDescent="0.15">
      <c r="N83" s="73">
        <v>26</v>
      </c>
      <c r="O83" s="73">
        <v>26</v>
      </c>
    </row>
    <row r="84" spans="14:15" hidden="1" x14ac:dyDescent="0.15">
      <c r="N84" s="73">
        <v>27</v>
      </c>
      <c r="O84" s="73">
        <v>27</v>
      </c>
    </row>
    <row r="85" spans="14:15" hidden="1" x14ac:dyDescent="0.15">
      <c r="N85" s="73">
        <v>28</v>
      </c>
      <c r="O85" s="73">
        <v>28</v>
      </c>
    </row>
    <row r="86" spans="14:15" hidden="1" x14ac:dyDescent="0.15">
      <c r="N86" s="73">
        <v>29</v>
      </c>
      <c r="O86" s="73">
        <v>29</v>
      </c>
    </row>
    <row r="87" spans="14:15" hidden="1" x14ac:dyDescent="0.15">
      <c r="N87" s="73">
        <v>30</v>
      </c>
      <c r="O87" s="73">
        <v>30</v>
      </c>
    </row>
    <row r="88" spans="14:15" hidden="1" x14ac:dyDescent="0.15">
      <c r="N88" s="73">
        <v>31</v>
      </c>
      <c r="O88" s="73">
        <v>31</v>
      </c>
    </row>
  </sheetData>
  <sheetProtection formatCells="0" selectLockedCells="1"/>
  <mergeCells count="186">
    <mergeCell ref="H60:I60"/>
    <mergeCell ref="H61:I61"/>
    <mergeCell ref="H62:I62"/>
    <mergeCell ref="A2:A15"/>
    <mergeCell ref="AB7:AL16"/>
    <mergeCell ref="AM7:BB16"/>
    <mergeCell ref="B14:H14"/>
    <mergeCell ref="B12:H12"/>
    <mergeCell ref="B15:H15"/>
    <mergeCell ref="I12:S12"/>
    <mergeCell ref="I14:S14"/>
    <mergeCell ref="I13:S13"/>
    <mergeCell ref="I15:S15"/>
    <mergeCell ref="I9:P9"/>
    <mergeCell ref="B9:H9"/>
    <mergeCell ref="B13:H13"/>
    <mergeCell ref="B4:H4"/>
    <mergeCell ref="D3:H3"/>
    <mergeCell ref="B3:C3"/>
    <mergeCell ref="B5:H5"/>
    <mergeCell ref="I5:Y5"/>
    <mergeCell ref="I4:Y4"/>
    <mergeCell ref="I3:Y3"/>
    <mergeCell ref="B2:H2"/>
    <mergeCell ref="AR34:BA34"/>
    <mergeCell ref="AP36:AU37"/>
    <mergeCell ref="AV36:AV37"/>
    <mergeCell ref="AP35:BA35"/>
    <mergeCell ref="AL36:AO37"/>
    <mergeCell ref="U33:Y33"/>
    <mergeCell ref="Z33:AI33"/>
    <mergeCell ref="U34:Y34"/>
    <mergeCell ref="Z34:AI34"/>
    <mergeCell ref="BA36:BA37"/>
    <mergeCell ref="X36:AC37"/>
    <mergeCell ref="AU44:BA54"/>
    <mergeCell ref="AL41:AN41"/>
    <mergeCell ref="AL42:AN42"/>
    <mergeCell ref="AL50:AS50"/>
    <mergeCell ref="U47:Y48"/>
    <mergeCell ref="Z47:AA48"/>
    <mergeCell ref="AL40:AN40"/>
    <mergeCell ref="AB44:AB54"/>
    <mergeCell ref="T52:AA52"/>
    <mergeCell ref="T53:AA53"/>
    <mergeCell ref="Z42:AA42"/>
    <mergeCell ref="Z43:AA43"/>
    <mergeCell ref="AK53:AS53"/>
    <mergeCell ref="AL49:AS49"/>
    <mergeCell ref="AC44:AI54"/>
    <mergeCell ref="AK54:AS54"/>
    <mergeCell ref="AT44:AT54"/>
    <mergeCell ref="AR43:AS43"/>
    <mergeCell ref="AL43:AN43"/>
    <mergeCell ref="AR42:AS42"/>
    <mergeCell ref="AM44:AS44"/>
    <mergeCell ref="Z45:AA46"/>
    <mergeCell ref="H39:I39"/>
    <mergeCell ref="H40:I40"/>
    <mergeCell ref="H41:I41"/>
    <mergeCell ref="C44:I44"/>
    <mergeCell ref="B41:D41"/>
    <mergeCell ref="B39:D39"/>
    <mergeCell ref="T45:T48"/>
    <mergeCell ref="T43:V43"/>
    <mergeCell ref="T42:V42"/>
    <mergeCell ref="U44:AA44"/>
    <mergeCell ref="C45:I47"/>
    <mergeCell ref="C48:I50"/>
    <mergeCell ref="B45:B46"/>
    <mergeCell ref="U45:Y46"/>
    <mergeCell ref="T39:V39"/>
    <mergeCell ref="B52:I52"/>
    <mergeCell ref="J44:J54"/>
    <mergeCell ref="K44:Q54"/>
    <mergeCell ref="H42:I42"/>
    <mergeCell ref="H43:I43"/>
    <mergeCell ref="B40:D40"/>
    <mergeCell ref="B43:D43"/>
    <mergeCell ref="B53:I53"/>
    <mergeCell ref="B25:I25"/>
    <mergeCell ref="F26:P26"/>
    <mergeCell ref="B28:B29"/>
    <mergeCell ref="C28:P30"/>
    <mergeCell ref="B42:D42"/>
    <mergeCell ref="B31:B32"/>
    <mergeCell ref="H34:Q34"/>
    <mergeCell ref="B35:E35"/>
    <mergeCell ref="F35:Q35"/>
    <mergeCell ref="B36:E37"/>
    <mergeCell ref="L36:L37"/>
    <mergeCell ref="Q36:Q37"/>
    <mergeCell ref="F36:K37"/>
    <mergeCell ref="M36:P37"/>
    <mergeCell ref="B48:B50"/>
    <mergeCell ref="H38:I38"/>
    <mergeCell ref="AL31:AL32"/>
    <mergeCell ref="AR41:AS41"/>
    <mergeCell ref="Z38:AA38"/>
    <mergeCell ref="Z39:AA39"/>
    <mergeCell ref="AL27:AZ27"/>
    <mergeCell ref="AL25:AS25"/>
    <mergeCell ref="AL21:AN21"/>
    <mergeCell ref="T21:V21"/>
    <mergeCell ref="X22:AF22"/>
    <mergeCell ref="Z41:AA41"/>
    <mergeCell ref="AR40:AS40"/>
    <mergeCell ref="AR38:AS38"/>
    <mergeCell ref="AR39:AS39"/>
    <mergeCell ref="AL26:AO26"/>
    <mergeCell ref="T26:W26"/>
    <mergeCell ref="AL22:AN22"/>
    <mergeCell ref="AB24:AI24"/>
    <mergeCell ref="T35:W35"/>
    <mergeCell ref="X35:AI35"/>
    <mergeCell ref="AD36:AD37"/>
    <mergeCell ref="AE36:AH37"/>
    <mergeCell ref="AI36:AI37"/>
    <mergeCell ref="AW36:AZ37"/>
    <mergeCell ref="AR33:BA33"/>
    <mergeCell ref="AL20:AN20"/>
    <mergeCell ref="W23:AF23"/>
    <mergeCell ref="U31:AH32"/>
    <mergeCell ref="T36:W37"/>
    <mergeCell ref="AM33:AQ33"/>
    <mergeCell ref="AM34:AQ34"/>
    <mergeCell ref="AL35:AO35"/>
    <mergeCell ref="AL39:AN39"/>
    <mergeCell ref="Z40:AA40"/>
    <mergeCell ref="AM31:AY32"/>
    <mergeCell ref="AB25:AI25"/>
    <mergeCell ref="T28:T29"/>
    <mergeCell ref="AO22:AX22"/>
    <mergeCell ref="T27:AH27"/>
    <mergeCell ref="AP26:AZ26"/>
    <mergeCell ref="X26:AH26"/>
    <mergeCell ref="AL24:AS24"/>
    <mergeCell ref="T24:AA24"/>
    <mergeCell ref="AM28:AZ30"/>
    <mergeCell ref="AT24:BA24"/>
    <mergeCell ref="AL28:AL29"/>
    <mergeCell ref="AL23:AN23"/>
    <mergeCell ref="AT25:BA25"/>
    <mergeCell ref="T25:AA25"/>
    <mergeCell ref="R8:S8"/>
    <mergeCell ref="O10:P10"/>
    <mergeCell ref="J24:Q24"/>
    <mergeCell ref="B26:E26"/>
    <mergeCell ref="B27:P27"/>
    <mergeCell ref="B7:D8"/>
    <mergeCell ref="E8:H8"/>
    <mergeCell ref="I8:K8"/>
    <mergeCell ref="L8:M8"/>
    <mergeCell ref="O8:P8"/>
    <mergeCell ref="B20:D20"/>
    <mergeCell ref="B21:D21"/>
    <mergeCell ref="B23:D23"/>
    <mergeCell ref="B22:D22"/>
    <mergeCell ref="J25:Q25"/>
    <mergeCell ref="O7:P7"/>
    <mergeCell ref="R7:S7"/>
    <mergeCell ref="L7:M7"/>
    <mergeCell ref="E58:G58"/>
    <mergeCell ref="H58:I58"/>
    <mergeCell ref="I10:K10"/>
    <mergeCell ref="L10:M10"/>
    <mergeCell ref="R10:S10"/>
    <mergeCell ref="B10:H10"/>
    <mergeCell ref="E7:H7"/>
    <mergeCell ref="I2:Y2"/>
    <mergeCell ref="U28:AH30"/>
    <mergeCell ref="T40:V40"/>
    <mergeCell ref="T41:V41"/>
    <mergeCell ref="T31:T32"/>
    <mergeCell ref="E22:N22"/>
    <mergeCell ref="C31:O32"/>
    <mergeCell ref="C33:G33"/>
    <mergeCell ref="C34:G34"/>
    <mergeCell ref="H33:Q33"/>
    <mergeCell ref="T20:V20"/>
    <mergeCell ref="T23:V23"/>
    <mergeCell ref="T22:V22"/>
    <mergeCell ref="D57:G57"/>
    <mergeCell ref="H57:I57"/>
    <mergeCell ref="I7:K7"/>
    <mergeCell ref="B24:I24"/>
  </mergeCells>
  <phoneticPr fontId="2"/>
  <dataValidations xWindow="253" yWindow="469" count="11">
    <dataValidation type="list" allowBlank="1" showInputMessage="1" showErrorMessage="1" sqref="I9:P9">
      <formula1>$B$57:$B$64</formula1>
    </dataValidation>
    <dataValidation allowBlank="1" showInputMessage="1" showErrorMessage="1" promptTitle="所在地" prompt="登記上の本店所在地を入力してください。" sqref="I2:Y2"/>
    <dataValidation allowBlank="1" showInputMessage="1" showErrorMessage="1" promptTitle="ビル・マンション名" prompt="部屋番号まで入力してください。" sqref="I3:Y3"/>
    <dataValidation allowBlank="1" showInputMessage="1" showErrorMessage="1" promptTitle="管理番号" prompt="宗像市から指定されている管理番号を入力してください。" sqref="I5:Y5"/>
    <dataValidation type="list" allowBlank="1" showInputMessage="1" promptTitle="納期限" prompt="申告期限を延長している場合でも本来の納期限を入力してください。_x000a_例1：確定申告　事業年度5/1～4/30…納期限6/30_x000a_例2：予定申告　事業年度5/1～4/30…納期限12/31" sqref="L10:M10">
      <formula1>$N$57:$N$88</formula1>
    </dataValidation>
    <dataValidation type="list" allowBlank="1" showInputMessage="1" showErrorMessage="1" sqref="I8:K8">
      <formula1>$M$57:$M$58</formula1>
    </dataValidation>
    <dataValidation type="list" allowBlank="1" showInputMessage="1" showErrorMessage="1" sqref="I10:K10">
      <formula1>$M$57:$M$58</formula1>
    </dataValidation>
    <dataValidation type="list" allowBlank="1" showInputMessage="1" showErrorMessage="1" sqref="I7:K7">
      <formula1>$M$57:$M$58</formula1>
    </dataValidation>
    <dataValidation type="list" allowBlank="1" showInputMessage="1" sqref="L7:M7 L8:M8">
      <formula1>$N$57:$N$88</formula1>
    </dataValidation>
    <dataValidation type="list" allowBlank="1" showInputMessage="1" showErrorMessage="1" sqref="O7:P7 O8:P8 O10:P10">
      <formula1>$O$57:$O$69</formula1>
    </dataValidation>
    <dataValidation type="list" allowBlank="1" showInputMessage="1" showErrorMessage="1" sqref="R7:S7 R8:S8 R10:S10">
      <formula1>$O$57:$O$88</formula1>
    </dataValidation>
  </dataValidations>
  <printOptions horizontalCentered="1" verticalCentered="1"/>
  <pageMargins left="0" right="0" top="0.23622047244094491" bottom="0.27559055118110237" header="0.15748031496062992" footer="0.35433070866141736"/>
  <pageSetup paperSize="9" scale="92" fitToHeight="0" orientation="landscape" blackAndWhite="1" horizontalDpi="300" verticalDpi="300" r:id="rId1"/>
  <headerFooter alignWithMargins="0"/>
  <rowBreaks count="1" manualBreakCount="1">
    <brk id="17" max="54" man="1"/>
  </rowBreaks>
  <colBreaks count="1" manualBreakCount="1">
    <brk id="12" min="17" max="55" man="1"/>
  </col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納付書</vt:lpstr>
      <vt:lpstr>納付書!Print_Area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税務課（20年度以降）</dc:creator>
  <cp:lastModifiedBy>3106_422</cp:lastModifiedBy>
  <cp:revision>0</cp:revision>
  <cp:lastPrinted>2023-11-29T05:49:16Z</cp:lastPrinted>
  <dcterms:created xsi:type="dcterms:W3CDTF">1601-01-01T00:00:00Z</dcterms:created>
  <dcterms:modified xsi:type="dcterms:W3CDTF">2023-11-29T05:58:32Z</dcterms:modified>
</cp:coreProperties>
</file>