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file\35都市整備部\3506下水道課\02管理係\下水区分・地区・校区別集計表\やまなか事務処理\04予算．決算\R3\06 決算\経営比較分析表\"/>
    </mc:Choice>
  </mc:AlternateContent>
  <workbookProtection workbookAlgorithmName="SHA-512" workbookHashValue="xLOLzbAu+HtY46UnK5npY5goL9H1qCUF/KZvWpgjda4lvavscCREUtKf0x7/7U6hi9U+tuE8c4bSYg0nVMa+FA==" workbookSaltValue="iVcz5yIfdfn0fdoFiS8c9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<sst xmlns="http://schemas.openxmlformats.org/spreadsheetml/2006/main" count="231" uniqueCount="115">
  <si>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</si>
  <si>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</si>
  <si>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</si>
  <si>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</si>
  <si>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</si>
  <si>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</si>
  <si>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</si>
  <si>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</si>
  <si>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</si>
  <si>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</si>
  <si>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</si>
  <si>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</si>
  <si>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</si>
  <si>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</si>
  <si>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</si>
  <si>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</si>
  <si>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</si>
  <si>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</si>
  <si>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</si>
  <si>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</si>
  <si>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</si>
  <si>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</si>
  <si>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</si>
  <si>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</si>
  <si>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</si>
  <si>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</si>
  <si>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</si>
  <si>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</si>
  <si>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</si>
  <si>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</si>
  <si>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</si>
  <si>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</si>
  <si>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</si>
  <si>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</si>
  <si>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</si>
  <si>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</si>
  <si>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</si>
  <si>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</si>
  <si>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</si>
  <si>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</si>
  <si>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</si>
  <si>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</si>
  <si>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</si>
  <si>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</si>
  <si>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</si>
  <si>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</si>
  <si>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</si>
  <si>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</si>
  <si>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</si>
  <si>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</si>
  <si>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</si>
  <si>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</si>
  <si>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</si>
  <si>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</si>
  <si>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</si>
  <si>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</si>
  <si>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</si>
  <si>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</si>
  <si>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</si>
  <si>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</si>
  <si>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</si>
  <si>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</si>
  <si>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</si>
  <si>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</si>
  <si>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</si>
  <si>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</si>
  <si>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</si>
  <si>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</si>
  <si>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</si>
  <si>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</si>
  <si>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</si>
  <si>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</si>
  <si>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</si>
  <si>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</si>
  <si>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</si>
  <si>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</si>
  <si>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</si>
  <si>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</si>
  <si>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</si>
  <si>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</si>
  <si>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</si>
  <si>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</si>
  <si>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</si>
  <si>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</si>
  <si>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</si>
  <si>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</si>
  <si>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</si>
  <si>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</si>
  <si>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</si>
  <si>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</si>
  <si>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</si>
  <si>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</si>
  <si>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</si>
  <si>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</si>
  <si>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</si>
  <si>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</si>
  <si>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</si>
  <si>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</si>
  <si>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</si>
  <si>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</si>
  <si>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</si>
  <si>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</si>
  <si>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</si>
  <si>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</si>
  <si>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</si>
  <si>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</si>
  <si>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</si>
  <si>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</si>
  <si>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</si>
  <si>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</si>
  <si>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</si>
  <si>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</si>
  <si>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総じて全国の類似団体と比較しても堅調な経営を行っていると言えるが、事業開始から50年を超え、有形固定資産減価償却率が類似団体の平均より高く、下水道関連施設の老朽化が進行していると言える。
　今後は、施設の劣化状況等を把握したうえで、長寿命化対策を含む計画的な改築や更新、維持管理を行い、老朽化施設の適正かつ効率的な管理を行っていく必要がある。
　また、接続促進やなどによる収益の向上や徴収困難案件に対する滞納整理を進め料金徴収に努めていく。</t>
    <phoneticPr fontId="4"/>
  </si>
  <si>
    <t>　昭和45年の事業開始から50年以上が経過し、施設の老朽化が進んでいる。
　そのため、管渠施設については、早期に供用開始した日の里地区や自由ヶ丘地区などをはじめ、老朽化したマンホール蓋等の更新を行っている。併せて、管内カメラ調査等を行い、判明した老朽管・老朽蓋の改築更新も進めている。また、管と桝の接合部の補修などの浸入水対策事業も引き続き行っており、経費の抑制に努めている状況である。
　また、処理場やポンプ場施設については、引き続き老朽化した箇所の改築更新を継続して行っている。</t>
    <rPh sb="220" eb="221">
      <t>カ</t>
    </rPh>
    <phoneticPr fontId="4"/>
  </si>
  <si>
    <t>①経常収支比率は、使用料収入や一般会計からの繰入金等の収益で、維持管理費や支払利息等の費用をどの程度賄えているかを表す指数で、当市は100％を超えており健全である。
②累積欠損比率は、営業収支に対する累積欠損金の状況を表す指標で、当市は欠損金は発生しておらず健全である。
③流動比率は、短期的な債務に対する支払い能力を表す指数で、当市は100％を越え、類似団体平均よりも数値は高い。
④企業債残高対事業規模比率は、使用料収入に対する企業債残高の割合であり、毎年新規借入を上回る償還を続けており残高は着実に減少していることから、減少傾向となっている。当市は平均よりも低く健全性が高いと捉えることができる。
⑤経費回収率は、使用料で回収すべき経費をどの程度使用料収入で賄えているかを表す数値で、当市は基準となる100％を超え健全である。
⑥汚水処理原価は、有収水量１㎥あたりの汚水処理に要した費用であり、資本費・維持管理費の両方を含めた汚水処理に係るコストを示す指数で、当市は類似団体と同程度となっており、汚水処理にかかるコストは平均的だといえる。
⑦施設利用率は、一日に対応可能な処理能力に対する一日平均処理水量の割合であり、当市は平均より利用率が高く、効率性が高い。
⑧水洗化率は、処理区域内人口のうち、実際に水洗便所を設置して汚水処理をしている割合を示す指数で、当市は処理人口の増加に伴い微増となっている。約９９％と平均より水洗化率は高い。</t>
    <rPh sb="434" eb="435">
      <t>シ</t>
    </rPh>
    <rPh sb="436" eb="438">
      <t>ルイジ</t>
    </rPh>
    <rPh sb="438" eb="440">
      <t>ダンタイ</t>
    </rPh>
    <rPh sb="441" eb="444">
      <t>ドウテイド</t>
    </rPh>
    <rPh sb="451" eb="455">
      <t>オスイショリ</t>
    </rPh>
    <rPh sb="463" eb="466">
      <t>ヘイキンテキ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</si>
</sst>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0.05</c:v>
                </c:pt>
                <c:pt idx="1">
                  <c:v>0</c:v>
                </c:pt>
                <c:pt idx="2">
                  <c:v>0</c:v>
                </c:pt>
                <c:pt idx="3">
                  <c:v>0</c:v>
                </c:pt>
                <c:pt idx="4" formatCode="#,##0.00;&quot;△&quot;#,##0.00;&quot;-&quot;">
                  <c:v>0.03</c:v>
                </c:pt>
              </c:numCache>
            </c:numRef>
          </c:val>
          <c:extLst>
            <c:ext xmlns:c16="http://schemas.microsoft.com/office/drawing/2014/chart" uri="{C3380CC4-5D6E-409C-BE32-E72D297353CC}">
              <c16:uniqueId val="{00000000-5A42-4B3B-838B-8DF476DC85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5A42-4B3B-838B-8DF476DC85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85.54</c:v>
                </c:pt>
                <c:pt idx="1">
                  <c:v>83.17</c:v>
                </c:pt>
                <c:pt idx="2">
                  <c:v>84.36</c:v>
                </c:pt>
                <c:pt idx="3">
                  <c:v>85.66</c:v>
                </c:pt>
                <c:pt idx="4">
                  <c:v>86.08</c:v>
                </c:pt>
              </c:numCache>
            </c:numRef>
          </c:val>
          <c:extLst>
            <c:ext xmlns:c16="http://schemas.microsoft.com/office/drawing/2014/chart" uri="{C3380CC4-5D6E-409C-BE32-E72D297353CC}">
              <c16:uniqueId val="{00000000-39F0-4643-89DB-B81139813F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39F0-4643-89DB-B81139813F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98.89</c:v>
                </c:pt>
                <c:pt idx="1">
                  <c:v>98.85</c:v>
                </c:pt>
                <c:pt idx="2">
                  <c:v>98.94</c:v>
                </c:pt>
                <c:pt idx="3">
                  <c:v>98.99</c:v>
                </c:pt>
                <c:pt idx="4">
                  <c:v>99.01</c:v>
                </c:pt>
              </c:numCache>
            </c:numRef>
          </c:val>
          <c:extLst>
            <c:ext xmlns:c16="http://schemas.microsoft.com/office/drawing/2014/chart" uri="{C3380CC4-5D6E-409C-BE32-E72D297353CC}">
              <c16:uniqueId val="{00000000-AAA5-496D-A538-89D0A92166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AAA5-496D-A538-89D0A92166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120.2</c:v>
                </c:pt>
                <c:pt idx="1">
                  <c:v>121.85</c:v>
                </c:pt>
                <c:pt idx="2">
                  <c:v>120.12</c:v>
                </c:pt>
                <c:pt idx="3">
                  <c:v>120.64</c:v>
                </c:pt>
                <c:pt idx="4">
                  <c:v>122.13</c:v>
                </c:pt>
              </c:numCache>
            </c:numRef>
          </c:val>
          <c:extLst>
            <c:ext xmlns:c16="http://schemas.microsoft.com/office/drawing/2014/chart" uri="{C3380CC4-5D6E-409C-BE32-E72D297353CC}">
              <c16:uniqueId val="{00000000-C34E-49C5-8251-C1DD37841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C34E-49C5-8251-C1DD37841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46.74</c:v>
                </c:pt>
                <c:pt idx="1">
                  <c:v>48.49</c:v>
                </c:pt>
                <c:pt idx="2">
                  <c:v>49.72</c:v>
                </c:pt>
                <c:pt idx="3">
                  <c:v>51.75</c:v>
                </c:pt>
                <c:pt idx="4">
                  <c:v>52.07</c:v>
                </c:pt>
              </c:numCache>
            </c:numRef>
          </c:val>
          <c:extLst>
            <c:ext xmlns:c16="http://schemas.microsoft.com/office/drawing/2014/chart" uri="{C3380CC4-5D6E-409C-BE32-E72D297353CC}">
              <c16:uniqueId val="{00000000-9EEA-489C-8F5A-F945D51B67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9EEA-489C-8F5A-F945D51B67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13.22</c:v>
                </c:pt>
              </c:numCache>
            </c:numRef>
          </c:val>
          <c:extLst>
            <c:ext xmlns:c16="http://schemas.microsoft.com/office/drawing/2014/chart" uri="{C3380CC4-5D6E-409C-BE32-E72D297353CC}">
              <c16:uniqueId val="{00000000-3993-4AC0-954C-A151D314A3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3993-4AC0-954C-A151D314A3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48-405B-A07C-8306B32873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B48-405B-A07C-8306B32873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119.34</c:v>
                </c:pt>
                <c:pt idx="1">
                  <c:v>126.94</c:v>
                </c:pt>
                <c:pt idx="2">
                  <c:v>138.18</c:v>
                </c:pt>
                <c:pt idx="3">
                  <c:v>155.69</c:v>
                </c:pt>
                <c:pt idx="4">
                  <c:v>182.45</c:v>
                </c:pt>
              </c:numCache>
            </c:numRef>
          </c:val>
          <c:extLst>
            <c:ext xmlns:c16="http://schemas.microsoft.com/office/drawing/2014/chart" uri="{C3380CC4-5D6E-409C-BE32-E72D297353CC}">
              <c16:uniqueId val="{00000000-3581-4585-9A05-79B6678674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3581-4585-9A05-79B6678674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642.54</c:v>
                </c:pt>
                <c:pt idx="1">
                  <c:v>600.79</c:v>
                </c:pt>
                <c:pt idx="2">
                  <c:v>570.69000000000005</c:v>
                </c:pt>
                <c:pt idx="3">
                  <c:v>541.53</c:v>
                </c:pt>
                <c:pt idx="4">
                  <c:v>497.6</c:v>
                </c:pt>
              </c:numCache>
            </c:numRef>
          </c:val>
          <c:extLst>
            <c:ext xmlns:c16="http://schemas.microsoft.com/office/drawing/2014/chart" uri="{C3380CC4-5D6E-409C-BE32-E72D297353CC}">
              <c16:uniqueId val="{00000000-4B9A-4DED-97A8-C9B9F22EF9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4B9A-4DED-97A8-C9B9F22EF9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105.2</c:v>
                </c:pt>
                <c:pt idx="1">
                  <c:v>106.69</c:v>
                </c:pt>
                <c:pt idx="2">
                  <c:v>104.74</c:v>
                </c:pt>
                <c:pt idx="3">
                  <c:v>104.98</c:v>
                </c:pt>
                <c:pt idx="4">
                  <c:v>107.25</c:v>
                </c:pt>
              </c:numCache>
            </c:numRef>
          </c:val>
          <c:extLst>
            <c:ext xmlns:c16="http://schemas.microsoft.com/office/drawing/2014/chart" uri="{C3380CC4-5D6E-409C-BE32-E72D297353CC}">
              <c16:uniqueId val="{00000000-1F86-47AC-9F00-2AB94E2471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1F86-47AC-9F00-2AB94E2471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155.46</c:v>
                </c:pt>
                <c:pt idx="1">
                  <c:v>153.56</c:v>
                </c:pt>
                <c:pt idx="2">
                  <c:v>156.59</c:v>
                </c:pt>
                <c:pt idx="3">
                  <c:v>155.25</c:v>
                </c:pt>
                <c:pt idx="4">
                  <c:v>152.72999999999999</c:v>
                </c:pt>
              </c:numCache>
            </c:numRef>
          </c:val>
          <c:extLst>
            <c:ext xmlns:c16="http://schemas.microsoft.com/office/drawing/2014/chart" uri="{C3380CC4-5D6E-409C-BE32-E72D297353CC}">
              <c16:uniqueId val="{00000000-D0E9-42BA-943E-E63C245DE0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D0E9-42BA-943E-E63C245DE0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宗像市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97214</v>
      </c>
      <c r="AM8" s="45"/>
      <c r="AN8" s="45"/>
      <c r="AO8" s="45"/>
      <c r="AP8" s="45"/>
      <c r="AQ8" s="45"/>
      <c r="AR8" s="45"/>
      <c r="AS8" s="45"/>
      <c r="AT8" s="46">
        <f>データ!T6</f>
        <v>119.94</v>
      </c>
      <c r="AU8" s="46"/>
      <c r="AV8" s="46"/>
      <c r="AW8" s="46"/>
      <c r="AX8" s="46"/>
      <c r="AY8" s="46"/>
      <c r="AZ8" s="46"/>
      <c r="BA8" s="46"/>
      <c r="BB8" s="46">
        <f>データ!U6</f>
        <v>810.52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76.5</v>
      </c>
      <c r="J10" s="46"/>
      <c r="K10" s="46"/>
      <c r="L10" s="46"/>
      <c r="M10" s="46"/>
      <c r="N10" s="46"/>
      <c r="O10" s="46"/>
      <c r="P10" s="46">
        <f>データ!P6</f>
        <v>97.15</v>
      </c>
      <c r="Q10" s="46"/>
      <c r="R10" s="46"/>
      <c r="S10" s="46"/>
      <c r="T10" s="46"/>
      <c r="U10" s="46"/>
      <c r="V10" s="46"/>
      <c r="W10" s="46">
        <f>データ!Q6</f>
        <v>84.99</v>
      </c>
      <c r="X10" s="46"/>
      <c r="Y10" s="46"/>
      <c r="Z10" s="46"/>
      <c r="AA10" s="46"/>
      <c r="AB10" s="46"/>
      <c r="AC10" s="46"/>
      <c r="AD10" s="45">
        <f>データ!R6</f>
        <v>3130</v>
      </c>
      <c r="AE10" s="45"/>
      <c r="AF10" s="45"/>
      <c r="AG10" s="45"/>
      <c r="AH10" s="45"/>
      <c r="AI10" s="45"/>
      <c r="AJ10" s="45"/>
      <c r="AK10" s="2"/>
      <c r="AL10" s="45">
        <f>データ!V6</f>
        <v>94166</v>
      </c>
      <c r="AM10" s="45"/>
      <c r="AN10" s="45"/>
      <c r="AO10" s="45"/>
      <c r="AP10" s="45"/>
      <c r="AQ10" s="45"/>
      <c r="AR10" s="45"/>
      <c r="AS10" s="45"/>
      <c r="AT10" s="46">
        <f>データ!W6</f>
        <v>26.26</v>
      </c>
      <c r="AU10" s="46"/>
      <c r="AV10" s="46"/>
      <c r="AW10" s="46"/>
      <c r="AX10" s="46"/>
      <c r="AY10" s="46"/>
      <c r="AZ10" s="46"/>
      <c r="BA10" s="46"/>
      <c r="BB10" s="46">
        <f>データ!X6</f>
        <v>3585.91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VpVyyaxWFzwVmOAOCKxICb6NQ0WUIvNLFlJz2ah5BujMg3S7CWgtMNoyLmkxNEDYELkV4jjS7iNS2NlZoy9HQ==" saltValue="qcQ42nsHo81gREdtAk0h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402206</v>
      </c>
      <c r="D6" s="19">
        <f t="shared" si="3"/>
        <v>46</v>
      </c>
      <c r="E6" s="19">
        <f t="shared" si="3"/>
        <v>17</v>
      </c>
      <c r="F6" s="19">
        <f t="shared" si="3"/>
        <v>1</v>
      </c>
      <c r="G6" s="19">
        <f t="shared" si="3"/>
        <v>0</v>
      </c>
      <c r="H6" s="19" t="str">
        <f t="shared" si="3"/>
        <v>福岡県　宗像市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76.5</v>
      </c>
      <c r="P6" s="20">
        <f t="shared" si="3"/>
        <v>97.15</v>
      </c>
      <c r="Q6" s="20">
        <f t="shared" si="3"/>
        <v>84.99</v>
      </c>
      <c r="R6" s="20">
        <f t="shared" si="3"/>
        <v>3130</v>
      </c>
      <c r="S6" s="20">
        <f t="shared" si="3"/>
        <v>97214</v>
      </c>
      <c r="T6" s="20">
        <f t="shared" si="3"/>
        <v>119.94</v>
      </c>
      <c r="U6" s="20">
        <f t="shared" si="3"/>
        <v>810.52</v>
      </c>
      <c r="V6" s="20">
        <f t="shared" si="3"/>
        <v>94166</v>
      </c>
      <c r="W6" s="20">
        <f t="shared" si="3"/>
        <v>26.26</v>
      </c>
      <c r="X6" s="20">
        <f t="shared" si="3"/>
        <v>3585.91</v>
      </c>
      <c r="Y6" s="21">
        <f>IF(Y7="",NA(),Y7)</f>
        <v>120.2</v>
      </c>
      <c r="Z6" s="21">
        <f t="shared" ref="Z6:AH6" si="4">IF(Z7="",NA(),Z7)</f>
        <v>121.85</v>
      </c>
      <c r="AA6" s="21">
        <f t="shared" si="4"/>
        <v>120.12</v>
      </c>
      <c r="AB6" s="21">
        <f t="shared" si="4"/>
        <v>120.64</v>
      </c>
      <c r="AC6" s="21">
        <f t="shared" si="4"/>
        <v>122.13</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119.34</v>
      </c>
      <c r="AV6" s="21">
        <f t="shared" ref="AV6:BD6" si="6">IF(AV7="",NA(),AV7)</f>
        <v>126.94</v>
      </c>
      <c r="AW6" s="21">
        <f t="shared" si="6"/>
        <v>138.18</v>
      </c>
      <c r="AX6" s="21">
        <f t="shared" si="6"/>
        <v>155.69</v>
      </c>
      <c r="AY6" s="21">
        <f t="shared" si="6"/>
        <v>182.45</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642.54</v>
      </c>
      <c r="BG6" s="21">
        <f t="shared" ref="BG6:BO6" si="7">IF(BG7="",NA(),BG7)</f>
        <v>600.79</v>
      </c>
      <c r="BH6" s="21">
        <f t="shared" si="7"/>
        <v>570.69000000000005</v>
      </c>
      <c r="BI6" s="21">
        <f t="shared" si="7"/>
        <v>541.53</v>
      </c>
      <c r="BJ6" s="21">
        <f t="shared" si="7"/>
        <v>497.6</v>
      </c>
      <c r="BK6" s="21">
        <f t="shared" si="7"/>
        <v>799.41</v>
      </c>
      <c r="BL6" s="21">
        <f t="shared" si="7"/>
        <v>820.36</v>
      </c>
      <c r="BM6" s="21">
        <f t="shared" si="7"/>
        <v>847.44</v>
      </c>
      <c r="BN6" s="21">
        <f t="shared" si="7"/>
        <v>857.88</v>
      </c>
      <c r="BO6" s="21">
        <f t="shared" si="7"/>
        <v>825.1</v>
      </c>
      <c r="BP6" s="20" t="str">
        <f>IF(BP7="","",IF(BP7="-","【-】","【"&amp;SUBSTITUTE(TEXT(BP7,"#,##0.00"),"-","△")&amp;"】"))</f>
        <v>【669.11】</v>
      </c>
      <c r="BQ6" s="21">
        <f>IF(BQ7="",NA(),BQ7)</f>
        <v>105.2</v>
      </c>
      <c r="BR6" s="21">
        <f t="shared" ref="BR6:BZ6" si="8">IF(BR7="",NA(),BR7)</f>
        <v>106.69</v>
      </c>
      <c r="BS6" s="21">
        <f t="shared" si="8"/>
        <v>104.74</v>
      </c>
      <c r="BT6" s="21">
        <f t="shared" si="8"/>
        <v>104.98</v>
      </c>
      <c r="BU6" s="21">
        <f t="shared" si="8"/>
        <v>107.25</v>
      </c>
      <c r="BV6" s="21">
        <f t="shared" si="8"/>
        <v>96.54</v>
      </c>
      <c r="BW6" s="21">
        <f t="shared" si="8"/>
        <v>95.4</v>
      </c>
      <c r="BX6" s="21">
        <f t="shared" si="8"/>
        <v>94.69</v>
      </c>
      <c r="BY6" s="21">
        <f t="shared" si="8"/>
        <v>94.97</v>
      </c>
      <c r="BZ6" s="21">
        <f t="shared" si="8"/>
        <v>97.07</v>
      </c>
      <c r="CA6" s="20" t="str">
        <f>IF(CA7="","",IF(CA7="-","【-】","【"&amp;SUBSTITUTE(TEXT(CA7,"#,##0.00"),"-","△")&amp;"】"))</f>
        <v>【99.73】</v>
      </c>
      <c r="CB6" s="21">
        <f>IF(CB7="",NA(),CB7)</f>
        <v>155.46</v>
      </c>
      <c r="CC6" s="21">
        <f t="shared" ref="CC6:CK6" si="9">IF(CC7="",NA(),CC7)</f>
        <v>153.56</v>
      </c>
      <c r="CD6" s="21">
        <f t="shared" si="9"/>
        <v>156.59</v>
      </c>
      <c r="CE6" s="21">
        <f t="shared" si="9"/>
        <v>155.25</v>
      </c>
      <c r="CF6" s="21">
        <f t="shared" si="9"/>
        <v>152.72999999999999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85.54</v>
      </c>
      <c r="CN6" s="21">
        <f t="shared" ref="CN6:CV6" si="10">IF(CN7="",NA(),CN7)</f>
        <v>83.17</v>
      </c>
      <c r="CO6" s="21">
        <f t="shared" si="10"/>
        <v>84.36</v>
      </c>
      <c r="CP6" s="21">
        <f t="shared" si="10"/>
        <v>85.66</v>
      </c>
      <c r="CQ6" s="21">
        <f t="shared" si="10"/>
        <v>86.08</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98.89</v>
      </c>
      <c r="CY6" s="21">
        <f t="shared" ref="CY6:DG6" si="11">IF(CY7="",NA(),CY7)</f>
        <v>98.85</v>
      </c>
      <c r="CZ6" s="21">
        <f t="shared" si="11"/>
        <v>98.94</v>
      </c>
      <c r="DA6" s="21">
        <f t="shared" si="11"/>
        <v>98.99</v>
      </c>
      <c r="DB6" s="21">
        <f t="shared" si="11"/>
        <v>99.01</v>
      </c>
      <c r="DC6" s="21">
        <f t="shared" si="11"/>
        <v>92.3</v>
      </c>
      <c r="DD6" s="21">
        <f t="shared" si="11"/>
        <v>92.55</v>
      </c>
      <c r="DE6" s="21">
        <f t="shared" si="11"/>
        <v>92.62</v>
      </c>
      <c r="DF6" s="21">
        <f t="shared" si="11"/>
        <v>92.72</v>
      </c>
      <c r="DG6" s="21">
        <f t="shared" si="11"/>
        <v>92.88</v>
      </c>
      <c r="DH6" s="20" t="str">
        <f>IF(DH7="","",IF(DH7="-","【-】","【"&amp;SUBSTITUTE(TEXT(DH7,"#,##0.00"),"-","△")&amp;"】"))</f>
        <v>【95.72】</v>
      </c>
      <c r="DI6" s="21">
        <f>IF(DI7="",NA(),DI7)</f>
        <v>46.74</v>
      </c>
      <c r="DJ6" s="21">
        <f t="shared" ref="DJ6:DR6" si="12">IF(DJ7="",NA(),DJ7)</f>
        <v>48.49</v>
      </c>
      <c r="DK6" s="21">
        <f t="shared" si="12"/>
        <v>49.72</v>
      </c>
      <c r="DL6" s="21">
        <f t="shared" si="12"/>
        <v>51.75</v>
      </c>
      <c r="DM6" s="21">
        <f t="shared" si="12"/>
        <v>52.07</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1">
        <f t="shared" si="13"/>
        <v>13.22</v>
      </c>
      <c r="DY6" s="21">
        <f t="shared" si="13"/>
        <v>1.07</v>
      </c>
      <c r="DZ6" s="21">
        <f t="shared" si="13"/>
        <v>1.03</v>
      </c>
      <c r="EA6" s="21">
        <f t="shared" si="13"/>
        <v>1.43</v>
      </c>
      <c r="EB6" s="21">
        <f t="shared" si="13"/>
        <v>1.22</v>
      </c>
      <c r="EC6" s="21">
        <f t="shared" si="13"/>
        <v>1.61</v>
      </c>
      <c r="ED6" s="20" t="str">
        <f>IF(ED7="","",IF(ED7="-","【-】","【"&amp;SUBSTITUTE(TEXT(ED7,"#,##0.00"),"-","△")&amp;"】"))</f>
        <v>【6.54】</v>
      </c>
      <c r="EE6" s="21">
        <f>IF(EE7="",NA(),EE7)</f>
        <v>0.05</v>
      </c>
      <c r="EF6" s="20">
        <f t="shared" ref="EF6:EN6" si="14">IF(EF7="",NA(),EF7)</f>
        <v>0</v>
      </c>
      <c r="EG6" s="20">
        <f t="shared" si="14"/>
        <v>0</v>
      </c>
      <c r="EH6" s="20">
        <f t="shared" si="14"/>
        <v>0</v>
      </c>
      <c r="EI6" s="21">
        <f t="shared" si="14"/>
        <v>0.03</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402206</v>
      </c>
      <c r="D7" s="23">
        <v>46</v>
      </c>
      <c r="E7" s="23">
        <v>17</v>
      </c>
      <c r="F7" s="23">
        <v>1</v>
      </c>
      <c r="G7" s="23">
        <v>0</v>
      </c>
      <c r="H7" s="23" t="s">
        <v>95</v>
      </c>
      <c r="I7" s="23" t="s">
        <v>96</v>
      </c>
      <c r="J7" s="23" t="s">
        <v>97</v>
      </c>
      <c r="K7" s="23" t="s">
        <v>98</v>
      </c>
      <c r="L7" s="23" t="s">
        <v>99</v>
      </c>
      <c r="M7" s="23" t="s">
        <v>100</v>
      </c>
      <c r="N7" s="24" t="s">
        <v>101</v>
      </c>
      <c r="O7" s="24">
        <v>76.5</v>
      </c>
      <c r="P7" s="24">
        <v>97.15</v>
      </c>
      <c r="Q7" s="24">
        <v>84.99</v>
      </c>
      <c r="R7" s="24">
        <v>3130</v>
      </c>
      <c r="S7" s="24">
        <v>97214</v>
      </c>
      <c r="T7" s="24">
        <v>119.94</v>
      </c>
      <c r="U7" s="24">
        <v>810.52</v>
      </c>
      <c r="V7" s="24">
        <v>94166</v>
      </c>
      <c r="W7" s="24">
        <v>26.26</v>
      </c>
      <c r="X7" s="24">
        <v>3585.91</v>
      </c>
      <c r="Y7" s="24">
        <v>120.2</v>
      </c>
      <c r="Z7" s="24">
        <v>121.85</v>
      </c>
      <c r="AA7" s="24">
        <v>120.12</v>
      </c>
      <c r="AB7" s="24">
        <v>120.64</v>
      </c>
      <c r="AC7" s="24">
        <v>122.13</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119.34</v>
      </c>
      <c r="AV7" s="24">
        <v>126.94</v>
      </c>
      <c r="AW7" s="24">
        <v>138.18</v>
      </c>
      <c r="AX7" s="24">
        <v>155.69</v>
      </c>
      <c r="AY7" s="24">
        <v>182.45</v>
      </c>
      <c r="AZ7" s="24">
        <v>78.45</v>
      </c>
      <c r="BA7" s="24">
        <v>76.31</v>
      </c>
      <c r="BB7" s="24">
        <v>68.180000000000007</v>
      </c>
      <c r="BC7" s="24">
        <v>67.930000000000007</v>
      </c>
      <c r="BD7" s="24">
        <v>68.53</v>
      </c>
      <c r="BE7" s="24">
        <v>71.39</v>
      </c>
      <c r="BF7" s="24">
        <v>642.54</v>
      </c>
      <c r="BG7" s="24">
        <v>600.79</v>
      </c>
      <c r="BH7" s="24">
        <v>570.69000000000005</v>
      </c>
      <c r="BI7" s="24">
        <v>541.53</v>
      </c>
      <c r="BJ7" s="24">
        <v>497.6</v>
      </c>
      <c r="BK7" s="24">
        <v>799.41</v>
      </c>
      <c r="BL7" s="24">
        <v>820.36</v>
      </c>
      <c r="BM7" s="24">
        <v>847.44</v>
      </c>
      <c r="BN7" s="24">
        <v>857.88</v>
      </c>
      <c r="BO7" s="24">
        <v>825.1</v>
      </c>
      <c r="BP7" s="24">
        <v>669.11</v>
      </c>
      <c r="BQ7" s="24">
        <v>105.2</v>
      </c>
      <c r="BR7" s="24">
        <v>106.69</v>
      </c>
      <c r="BS7" s="24">
        <v>104.74</v>
      </c>
      <c r="BT7" s="24">
        <v>104.98</v>
      </c>
      <c r="BU7" s="24">
        <v>107.25</v>
      </c>
      <c r="BV7" s="24">
        <v>96.54</v>
      </c>
      <c r="BW7" s="24">
        <v>95.4</v>
      </c>
      <c r="BX7" s="24">
        <v>94.69</v>
      </c>
      <c r="BY7" s="24">
        <v>94.97</v>
      </c>
      <c r="BZ7" s="24">
        <v>97.07</v>
      </c>
      <c r="CA7" s="24">
        <v>99.73</v>
      </c>
      <c r="CB7" s="24">
        <v>155.46</v>
      </c>
      <c r="CC7" s="24">
        <v>153.56</v>
      </c>
      <c r="CD7" s="24">
        <v>156.59</v>
      </c>
      <c r="CE7" s="24">
        <v>155.25</v>
      </c>
      <c r="CF7" s="24">
        <v>152.72999999999999</v>
      </c>
      <c r="CG7" s="24">
        <v>162.81</v>
      </c>
      <c r="CH7" s="24">
        <v>163.19999999999999</v>
      </c>
      <c r="CI7" s="24">
        <v>159.78</v>
      </c>
      <c r="CJ7" s="24">
        <v>159.49</v>
      </c>
      <c r="CK7" s="24">
        <v>157.81</v>
      </c>
      <c r="CL7" s="24">
        <v>134.97999999999999</v>
      </c>
      <c r="CM7" s="24">
        <v>85.54</v>
      </c>
      <c r="CN7" s="24">
        <v>83.17</v>
      </c>
      <c r="CO7" s="24">
        <v>84.36</v>
      </c>
      <c r="CP7" s="24">
        <v>85.66</v>
      </c>
      <c r="CQ7" s="24">
        <v>86.08</v>
      </c>
      <c r="CR7" s="24">
        <v>64.959999999999994</v>
      </c>
      <c r="CS7" s="24">
        <v>65.040000000000006</v>
      </c>
      <c r="CT7" s="24">
        <v>68.31</v>
      </c>
      <c r="CU7" s="24">
        <v>65.28</v>
      </c>
      <c r="CV7" s="24">
        <v>64.92</v>
      </c>
      <c r="CW7" s="24">
        <v>59.99</v>
      </c>
      <c r="CX7" s="24">
        <v>98.89</v>
      </c>
      <c r="CY7" s="24">
        <v>98.85</v>
      </c>
      <c r="CZ7" s="24">
        <v>98.94</v>
      </c>
      <c r="DA7" s="24">
        <v>98.99</v>
      </c>
      <c r="DB7" s="24">
        <v>99.01</v>
      </c>
      <c r="DC7" s="24">
        <v>92.3</v>
      </c>
      <c r="DD7" s="24">
        <v>92.55</v>
      </c>
      <c r="DE7" s="24">
        <v>92.62</v>
      </c>
      <c r="DF7" s="24">
        <v>92.72</v>
      </c>
      <c r="DG7" s="24">
        <v>92.88</v>
      </c>
      <c r="DH7" s="24">
        <v>95.72</v>
      </c>
      <c r="DI7" s="24">
        <v>46.74</v>
      </c>
      <c r="DJ7" s="24">
        <v>48.49</v>
      </c>
      <c r="DK7" s="24">
        <v>49.72</v>
      </c>
      <c r="DL7" s="24">
        <v>51.75</v>
      </c>
      <c r="DM7" s="24">
        <v>52.07</v>
      </c>
      <c r="DN7" s="24">
        <v>25.61</v>
      </c>
      <c r="DO7" s="24">
        <v>26.13</v>
      </c>
      <c r="DP7" s="24">
        <v>26.36</v>
      </c>
      <c r="DQ7" s="24">
        <v>23.79</v>
      </c>
      <c r="DR7" s="24">
        <v>25.66</v>
      </c>
      <c r="DS7" s="24">
        <v>38.17</v>
      </c>
      <c r="DT7" s="24">
        <v>0</v>
      </c>
      <c r="DU7" s="24">
        <v>0</v>
      </c>
      <c r="DV7" s="24">
        <v>0</v>
      </c>
      <c r="DW7" s="24">
        <v>0</v>
      </c>
      <c r="DX7" s="24">
        <v>13.22</v>
      </c>
      <c r="DY7" s="24">
        <v>1.07</v>
      </c>
      <c r="DZ7" s="24">
        <v>1.03</v>
      </c>
      <c r="EA7" s="24">
        <v>1.43</v>
      </c>
      <c r="EB7" s="24">
        <v>1.22</v>
      </c>
      <c r="EC7" s="24">
        <v>1.61</v>
      </c>
      <c r="ED7" s="24">
        <v>6.54</v>
      </c>
      <c r="EE7" s="24">
        <v>0.05</v>
      </c>
      <c r="EF7" s="24">
        <v>0</v>
      </c>
      <c r="EG7" s="24">
        <v>0</v>
      </c>
      <c r="EH7" s="24">
        <v>0</v>
      </c>
      <c r="EI7" s="24">
        <v>0.03</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優雅</cp:lastModifiedBy>
  <cp:lastPrinted>2023-01-25T02:43:03Z</cp:lastPrinted>
  <dcterms:created xsi:type="dcterms:W3CDTF">2023-01-12T23:34:52Z</dcterms:created>
  <dcterms:modified xsi:type="dcterms:W3CDTF">2023-01-25T02:56:59Z</dcterms:modified>
  <cp:category/>
</cp:coreProperties>
</file>