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0V9q8nrAxvs9v4PlpmiDDgsvBjRUPa7dI/cb97PK0dk8lbw1ygUrDux4s0k8RPngZL1EqKj9i6+K5ZgKPmQGSA==" workbookSaltValue="ems9sEqbJZg3BPehgXCCIQ=="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<sst xmlns="http://schemas.openxmlformats.org/spreadsheetml/2006/main" count="240" uniqueCount="127">
  <si>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</si>
  <si>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</si>
  <si>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</si>
  <si>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</si>
  <si>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</si>
  <si>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</si>
  <si>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</si>
  <si>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</si>
  <si>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</si>
  <si>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</si>
  <si>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</si>
  <si>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</si>
  <si>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</si>
  <si>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</si>
  <si>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</si>
  <si>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</si>
  <si>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</si>
  <si>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</si>
  <si>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</si>
  <si>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</si>
  <si>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</si>
  <si>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</si>
  <si>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</si>
  <si>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</si>
  <si>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</si>
  <si>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</si>
  <si>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</si>
  <si>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</si>
  <si>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</si>
  <si>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</si>
  <si>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</si>
  <si>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</si>
  <si>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</si>
  <si>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</si>
  <si>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</si>
  <si>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</si>
  <si>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</si>
  <si>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</si>
  <si>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</si>
  <si>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</si>
  <si>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</si>
  <si>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</si>
  <si>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</si>
  <si>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</si>
  <si>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</si>
  <si>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</si>
  <si>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</si>
  <si>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</si>
  <si>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</si>
  <si>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</si>
  <si>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</si>
  <si>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</si>
  <si>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</si>
  <si>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</si>
  <si>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</si>
  <si>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</si>
  <si>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</si>
  <si>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</si>
  <si>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</si>
  <si>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</si>
  <si>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</si>
  <si>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</si>
  <si>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</si>
  <si>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</si>
  <si>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</si>
  <si>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</si>
  <si>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</si>
  <si>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</si>
  <si>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</si>
  <si>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</si>
  <si>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</si>
  <si>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</si>
  <si>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</si>
  <si>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</si>
  <si>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</si>
  <si>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</si>
  <si>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</si>
  <si>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</si>
  <si>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</si>
  <si>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</si>
  <si>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</si>
  <si>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</si>
  <si>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</si>
  <si>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</si>
  <si>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</si>
  <si>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</si>
  <si>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</si>
  <si>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</si>
  <si>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</si>
  <si>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</si>
  <si>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</si>
  <si>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</si>
  <si>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</si>
  <si>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</si>
  <si>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</si>
  <si>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</si>
  <si>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</si>
  <si>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</si>
  <si>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</si>
  <si>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</si>
  <si>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</si>
  <si>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</si>
  <si>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</si>
  <si>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</si>
  <si>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</si>
  <si>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</si>
  <si>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</si>
  <si>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</si>
  <si>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</si>
  <si>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</si>
  <si>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</si>
  <si>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</si>
  <si>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</si>
  <si>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</si>
  <si>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</si>
  <si>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</si>
  <si>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</si>
  <si>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</si>
  <si>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</si>
  <si>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</si>
  <si>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</si>
  <si>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</si>
  <si>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</si>
  <si>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</si>
  <si>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海に近い立地から塩害による損傷が著しく、施設の更新が急務である。マンホール蓋については、防食蓋への更新が必要な状況であり、平成27年度から取替工事を行っている。また、供用開始（平成元年）以降、25年以上経過し老朽化が進む大島下水処理場については、平成28年度より改修工事を実施している。</t>
    <rPh sb="1" eb="2">
      <t>ウミ</t>
    </rPh>
    <rPh sb="3" eb="4">
      <t>チカ</t>
    </rPh>
    <rPh sb="5" eb="7">
      <t>リッチ</t>
    </rPh>
    <rPh sb="9" eb="11">
      <t>エンガイ</t>
    </rPh>
    <rPh sb="14" eb="16">
      <t>ソンショウ</t>
    </rPh>
    <rPh sb="17" eb="18">
      <t>イチジル</t>
    </rPh>
    <rPh sb="21" eb="23">
      <t>シセツ</t>
    </rPh>
    <rPh sb="24" eb="26">
      <t>コウシン</t>
    </rPh>
    <rPh sb="27" eb="29">
      <t>キュウム</t>
    </rPh>
    <rPh sb="38" eb="39">
      <t>フタ</t>
    </rPh>
    <rPh sb="45" eb="47">
      <t>ボウショク</t>
    </rPh>
    <rPh sb="47" eb="48">
      <t>フタ</t>
    </rPh>
    <rPh sb="50" eb="52">
      <t>コウシン</t>
    </rPh>
    <rPh sb="53" eb="55">
      <t>ヒツヨウ</t>
    </rPh>
    <rPh sb="56" eb="58">
      <t>ジョウキョウ</t>
    </rPh>
    <rPh sb="62" eb="64">
      <t>ヘイセイ</t>
    </rPh>
    <rPh sb="66" eb="68">
      <t>ネンド</t>
    </rPh>
    <rPh sb="70" eb="72">
      <t>トリカエ</t>
    </rPh>
    <rPh sb="72" eb="74">
      <t>コウジ</t>
    </rPh>
    <rPh sb="75" eb="76">
      <t>オコナ</t>
    </rPh>
    <rPh sb="84" eb="86">
      <t>キョウヨウ</t>
    </rPh>
    <rPh sb="86" eb="88">
      <t>カイシ</t>
    </rPh>
    <rPh sb="89" eb="91">
      <t>ヘイセイ</t>
    </rPh>
    <rPh sb="91" eb="93">
      <t>ガンネン</t>
    </rPh>
    <rPh sb="94" eb="96">
      <t>イコウ</t>
    </rPh>
    <rPh sb="99" eb="100">
      <t>ネン</t>
    </rPh>
    <rPh sb="100" eb="102">
      <t>イジョウ</t>
    </rPh>
    <rPh sb="102" eb="104">
      <t>ケイカ</t>
    </rPh>
    <rPh sb="105" eb="108">
      <t>ロウキュウカ</t>
    </rPh>
    <rPh sb="109" eb="110">
      <t>スス</t>
    </rPh>
    <rPh sb="111" eb="113">
      <t>オオシマ</t>
    </rPh>
    <rPh sb="113" eb="115">
      <t>ゲスイ</t>
    </rPh>
    <rPh sb="115" eb="118">
      <t>ショリジョウ</t>
    </rPh>
    <rPh sb="124" eb="126">
      <t>ヘイセイ</t>
    </rPh>
    <rPh sb="128" eb="130">
      <t>ネンド</t>
    </rPh>
    <rPh sb="132" eb="134">
      <t>カイシュウ</t>
    </rPh>
    <rPh sb="134" eb="136">
      <t>コウジ</t>
    </rPh>
    <rPh sb="137" eb="139">
      <t>ジッシ</t>
    </rPh>
    <phoneticPr fontId="4"/>
  </si>
  <si>
    <t>　「神宿る島」宗像・沖ノ島と関連遺産群と世界遺産登録を受けている本市においては、海洋資源と自然を守る上で重要な施設であり必要不可欠な施設であると言える。しかしながら、経営面では使用料収入では賄えておらず、一般会計からの繰入金に依存をしている状況である。
　引き続き、維持管理費等経費や施設規模の適正化など踏まえ、事業運営を行っていく。</t>
    <rPh sb="2" eb="3">
      <t>カミ</t>
    </rPh>
    <rPh sb="3" eb="4">
      <t>ヤド</t>
    </rPh>
    <rPh sb="5" eb="6">
      <t>シマ</t>
    </rPh>
    <rPh sb="7" eb="9">
      <t>ムナカタ</t>
    </rPh>
    <rPh sb="10" eb="11">
      <t>オキ</t>
    </rPh>
    <rPh sb="12" eb="13">
      <t>シマ</t>
    </rPh>
    <rPh sb="14" eb="16">
      <t>カンレン</t>
    </rPh>
    <rPh sb="16" eb="18">
      <t>イサン</t>
    </rPh>
    <rPh sb="18" eb="19">
      <t>グン</t>
    </rPh>
    <rPh sb="20" eb="22">
      <t>セカイ</t>
    </rPh>
    <rPh sb="22" eb="24">
      <t>イサン</t>
    </rPh>
    <rPh sb="24" eb="26">
      <t>トウロク</t>
    </rPh>
    <rPh sb="27" eb="28">
      <t>ウ</t>
    </rPh>
    <rPh sb="45" eb="47">
      <t>シゼン</t>
    </rPh>
    <rPh sb="72" eb="73">
      <t>イ</t>
    </rPh>
    <phoneticPr fontId="4"/>
  </si>
  <si>
    <t>　本市では、沿岸部1施設、離島部3施設を持つ集落排水処理施設事業を実施している。
　①収益的収支比率については、施設の更新事業に伴い起債借入額及び償還額が増加している影響で値が減少している。
　④企業債残高対事業規模比率については、繰出基準及び同運用通知に基づき、経営に伴う収入をもって充てることができない資本費分として地方債の元利償還金全額を一般会計からの繰入金（分流式下水道等に要する経費）にて賄うこととしたため値がゼロとなっている。
　⑤経費回収率⑥汚水処理原価については、ほぼ横ばいであるが、施設の更新を行っている関係で、今後修繕費相当の維持管理経費は減少する見込だが、元利償還金は増加する見込である。
　⑦施設利用率については、類似団体より数値は高く、効率的な経営ができていると判断できるが、⑧水洗化率を見ると、類似団体より高いため新規のつなぎ込みもさほどなく、また将来的に有収水量や使用料収入も減少する見込であることから、いっそうの経営努力が必要である。
　沿岸部1施設については、公共下水道の終末処理場への接続を行い汚水処理を行うよう計画しているが、離島部3施設については、地理的な要因等もあり施設の統合は不可能な状況である。
　本市が離島の活性化・定住化を進めている中で、離島部のみの使用料値上げも困難であり、できる限りの経費削減に日々努めている。</t>
    <rPh sb="6" eb="8">
      <t>エンガン</t>
    </rPh>
    <rPh sb="8" eb="9">
      <t>ブ</t>
    </rPh>
    <rPh sb="10" eb="12">
      <t>シセツ</t>
    </rPh>
    <rPh sb="13" eb="15">
      <t>リトウ</t>
    </rPh>
    <rPh sb="15" eb="16">
      <t>ブ</t>
    </rPh>
    <rPh sb="17" eb="19">
      <t>シセツ</t>
    </rPh>
    <rPh sb="20" eb="21">
      <t>モ</t>
    </rPh>
    <rPh sb="22" eb="24">
      <t>シュウラク</t>
    </rPh>
    <rPh sb="24" eb="26">
      <t>ハイスイ</t>
    </rPh>
    <rPh sb="26" eb="28">
      <t>ショリ</t>
    </rPh>
    <rPh sb="28" eb="30">
      <t>シセツ</t>
    </rPh>
    <rPh sb="30" eb="32">
      <t>ジギョウ</t>
    </rPh>
    <rPh sb="33" eb="35">
      <t>ジッシ</t>
    </rPh>
    <rPh sb="43" eb="45">
      <t>シュウエキ</t>
    </rPh>
    <rPh sb="45" eb="46">
      <t>テキ</t>
    </rPh>
    <rPh sb="46" eb="48">
      <t>シュウシ</t>
    </rPh>
    <rPh sb="48" eb="50">
      <t>ヒリツ</t>
    </rPh>
    <rPh sb="56" eb="58">
      <t>シセツ</t>
    </rPh>
    <rPh sb="59" eb="61">
      <t>コウシン</t>
    </rPh>
    <rPh sb="61" eb="63">
      <t>ジギョウ</t>
    </rPh>
    <rPh sb="64" eb="65">
      <t>トモナ</t>
    </rPh>
    <rPh sb="66" eb="68">
      <t>キサイ</t>
    </rPh>
    <rPh sb="68" eb="70">
      <t>カリイレ</t>
    </rPh>
    <rPh sb="70" eb="71">
      <t>ガク</t>
    </rPh>
    <rPh sb="71" eb="72">
      <t>オヨ</t>
    </rPh>
    <rPh sb="73" eb="75">
      <t>ショウカン</t>
    </rPh>
    <rPh sb="75" eb="76">
      <t>ガク</t>
    </rPh>
    <rPh sb="77" eb="79">
      <t>ゾウカ</t>
    </rPh>
    <rPh sb="83" eb="85">
      <t>エイキョウ</t>
    </rPh>
    <rPh sb="86" eb="87">
      <t>アタイ</t>
    </rPh>
    <rPh sb="88" eb="90">
      <t>ゲンショウ</t>
    </rPh>
    <rPh sb="98" eb="100">
      <t>キギョウ</t>
    </rPh>
    <rPh sb="100" eb="101">
      <t>サイ</t>
    </rPh>
    <rPh sb="101" eb="103">
      <t>ザンダカ</t>
    </rPh>
    <rPh sb="103" eb="104">
      <t>タイ</t>
    </rPh>
    <rPh sb="104" eb="106">
      <t>ジギョウ</t>
    </rPh>
    <rPh sb="106" eb="108">
      <t>キボ</t>
    </rPh>
    <rPh sb="108" eb="110">
      <t>ヒリツ</t>
    </rPh>
    <rPh sb="116" eb="118">
      <t>クリダ</t>
    </rPh>
    <rPh sb="118" eb="120">
      <t>キジュン</t>
    </rPh>
    <rPh sb="120" eb="121">
      <t>オヨ</t>
    </rPh>
    <rPh sb="122" eb="123">
      <t>ドウ</t>
    </rPh>
    <rPh sb="123" eb="125">
      <t>ウンヨウ</t>
    </rPh>
    <rPh sb="125" eb="127">
      <t>ツウチ</t>
    </rPh>
    <rPh sb="128" eb="129">
      <t>モト</t>
    </rPh>
    <rPh sb="132" eb="134">
      <t>ケイエイ</t>
    </rPh>
    <rPh sb="135" eb="136">
      <t>トモナ</t>
    </rPh>
    <rPh sb="137" eb="139">
      <t>シュウニュウ</t>
    </rPh>
    <rPh sb="143" eb="144">
      <t>ア</t>
    </rPh>
    <rPh sb="153" eb="155">
      <t>シホン</t>
    </rPh>
    <rPh sb="155" eb="156">
      <t>ヒ</t>
    </rPh>
    <rPh sb="156" eb="157">
      <t>ブン</t>
    </rPh>
    <rPh sb="160" eb="163">
      <t>チホウサイ</t>
    </rPh>
    <rPh sb="164" eb="166">
      <t>ガンリ</t>
    </rPh>
    <rPh sb="166" eb="169">
      <t>ショウカンキン</t>
    </rPh>
    <rPh sb="169" eb="171">
      <t>ゼンガク</t>
    </rPh>
    <rPh sb="172" eb="174">
      <t>イッパン</t>
    </rPh>
    <rPh sb="174" eb="176">
      <t>カイケイ</t>
    </rPh>
    <rPh sb="179" eb="181">
      <t>クリイレ</t>
    </rPh>
    <rPh sb="181" eb="182">
      <t>キン</t>
    </rPh>
    <rPh sb="199" eb="200">
      <t>マカナ</t>
    </rPh>
    <rPh sb="208" eb="209">
      <t>アタイ</t>
    </rPh>
    <rPh sb="222" eb="224">
      <t>ケイヒ</t>
    </rPh>
    <rPh sb="224" eb="226">
      <t>カイシュウ</t>
    </rPh>
    <rPh sb="226" eb="227">
      <t>リツ</t>
    </rPh>
    <rPh sb="228" eb="230">
      <t>オスイ</t>
    </rPh>
    <rPh sb="230" eb="232">
      <t>ショリ</t>
    </rPh>
    <rPh sb="232" eb="234">
      <t>ゲンカ</t>
    </rPh>
    <rPh sb="242" eb="243">
      <t>ヨコ</t>
    </rPh>
    <rPh sb="250" eb="252">
      <t>シセツ</t>
    </rPh>
    <rPh sb="253" eb="255">
      <t>コウシン</t>
    </rPh>
    <rPh sb="256" eb="257">
      <t>オコナ</t>
    </rPh>
    <rPh sb="261" eb="263">
      <t>カンケイ</t>
    </rPh>
    <rPh sb="265" eb="267">
      <t>コンゴ</t>
    </rPh>
    <rPh sb="267" eb="269">
      <t>シュウゼン</t>
    </rPh>
    <rPh sb="269" eb="270">
      <t>ヒ</t>
    </rPh>
    <rPh sb="270" eb="272">
      <t>ソウトウ</t>
    </rPh>
    <rPh sb="273" eb="275">
      <t>イジ</t>
    </rPh>
    <rPh sb="275" eb="277">
      <t>カンリ</t>
    </rPh>
    <rPh sb="277" eb="279">
      <t>ケイヒ</t>
    </rPh>
    <rPh sb="280" eb="282">
      <t>ゲンショウ</t>
    </rPh>
    <rPh sb="284" eb="286">
      <t>ミコミ</t>
    </rPh>
    <rPh sb="289" eb="291">
      <t>ガンリ</t>
    </rPh>
    <rPh sb="291" eb="294">
      <t>ショウカンキン</t>
    </rPh>
    <rPh sb="295" eb="297">
      <t>ゾウカ</t>
    </rPh>
    <rPh sb="299" eb="301">
      <t>ミコミ</t>
    </rPh>
    <rPh sb="308" eb="310">
      <t>シセツ</t>
    </rPh>
    <rPh sb="310" eb="313">
      <t>リヨウリツ</t>
    </rPh>
    <rPh sb="319" eb="321">
      <t>ルイジ</t>
    </rPh>
    <rPh sb="321" eb="323">
      <t>ダンタイ</t>
    </rPh>
    <rPh sb="325" eb="327">
      <t>スウチ</t>
    </rPh>
    <rPh sb="328" eb="329">
      <t>タカ</t>
    </rPh>
    <rPh sb="331" eb="334">
      <t>コウリツテキ</t>
    </rPh>
    <rPh sb="335" eb="337">
      <t>ケイエイ</t>
    </rPh>
    <rPh sb="344" eb="346">
      <t>ハンダン</t>
    </rPh>
    <rPh sb="352" eb="355">
      <t>スイセンカ</t>
    </rPh>
    <rPh sb="355" eb="356">
      <t>リツ</t>
    </rPh>
    <rPh sb="357" eb="358">
      <t>ミ</t>
    </rPh>
    <rPh sb="361" eb="363">
      <t>ルイジ</t>
    </rPh>
    <rPh sb="363" eb="365">
      <t>ダンタイ</t>
    </rPh>
    <rPh sb="367" eb="368">
      <t>タカ</t>
    </rPh>
    <rPh sb="371" eb="373">
      <t>シンキ</t>
    </rPh>
    <rPh sb="377" eb="378">
      <t>コ</t>
    </rPh>
    <rPh sb="388" eb="391">
      <t>ショウライテキ</t>
    </rPh>
    <rPh sb="392" eb="394">
      <t>ユウシュウ</t>
    </rPh>
    <rPh sb="394" eb="396">
      <t>スイリョウ</t>
    </rPh>
    <rPh sb="397" eb="400">
      <t>シヨウリョウ</t>
    </rPh>
    <rPh sb="400" eb="402">
      <t>シュウニュウ</t>
    </rPh>
    <rPh sb="403" eb="405">
      <t>ゲンショウ</t>
    </rPh>
    <rPh sb="407" eb="409">
      <t>ミコミ</t>
    </rPh>
    <rPh sb="422" eb="424">
      <t>ケイエイ</t>
    </rPh>
    <rPh sb="424" eb="426">
      <t>ドリョク</t>
    </rPh>
    <rPh sb="427" eb="429">
      <t>ヒツヨウ</t>
    </rPh>
    <rPh sb="435" eb="437">
      <t>エンガン</t>
    </rPh>
    <rPh sb="437" eb="438">
      <t>ブ</t>
    </rPh>
    <rPh sb="439" eb="441">
      <t>シセツ</t>
    </rPh>
    <rPh sb="447" eb="449">
      <t>コウキョウ</t>
    </rPh>
    <rPh sb="449" eb="452">
      <t>ゲスイドウ</t>
    </rPh>
    <rPh sb="453" eb="455">
      <t>シュウマツ</t>
    </rPh>
    <rPh sb="455" eb="458">
      <t>ショリジョウ</t>
    </rPh>
    <rPh sb="460" eb="462">
      <t>セツゾク</t>
    </rPh>
    <rPh sb="463" eb="464">
      <t>オコナ</t>
    </rPh>
    <rPh sb="465" eb="467">
      <t>オスイ</t>
    </rPh>
    <rPh sb="467" eb="469">
      <t>ショリ</t>
    </rPh>
    <rPh sb="470" eb="471">
      <t>オコナ</t>
    </rPh>
    <rPh sb="474" eb="476">
      <t>ケイカク</t>
    </rPh>
    <rPh sb="482" eb="484">
      <t>リトウ</t>
    </rPh>
    <rPh sb="484" eb="485">
      <t>ブ</t>
    </rPh>
    <rPh sb="486" eb="488">
      <t>シセツ</t>
    </rPh>
    <rPh sb="494" eb="497">
      <t>チリテキ</t>
    </rPh>
    <rPh sb="498" eb="500">
      <t>ヨウイン</t>
    </rPh>
    <rPh sb="500" eb="501">
      <t>トウ</t>
    </rPh>
    <rPh sb="504" eb="506">
      <t>シセツ</t>
    </rPh>
    <rPh sb="507" eb="509">
      <t>トウゴウ</t>
    </rPh>
    <rPh sb="510" eb="513">
      <t>フカノウ</t>
    </rPh>
    <rPh sb="514" eb="5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</si>
</sst>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B0-4326-AEB7-356A7AA3E33A}"/>
            </c:ext>
          </c:extLst>
        </c:ser>
        <c:dLbls>
          <c:showLegendKey val="0"/>
          <c:showVal val="0"/>
          <c:showCatName val="0"/>
          <c:showSerName val="0"/>
          <c:showPercent val="0"/>
          <c:showBubbleSize val="0"/>
        </c:dLbls>
        <c:gapWidth val="150"/>
        <c:axId val="94689920"/>
        <c:axId val="961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c:v>0</c:v>
                </c:pt>
                <c:pt idx="3" formatCode="#,##0.00;&quot;△&quot;#,##0.00;&quot;-&quot;">
                  <c:v>0.12</c:v>
                </c:pt>
                <c:pt idx="4">
                  <c:v>0</c:v>
                </c:pt>
              </c:numCache>
            </c:numRef>
          </c:val>
          <c:smooth val="0"/>
          <c:extLst xmlns:c16r2="http://schemas.microsoft.com/office/drawing/2015/06/chart">
            <c:ext xmlns:c16="http://schemas.microsoft.com/office/drawing/2014/chart" uri="{C3380CC4-5D6E-409C-BE32-E72D297353CC}">
              <c16:uniqueId val="{00000001-DFB0-4326-AEB7-356A7AA3E33A}"/>
            </c:ext>
          </c:extLst>
        </c:ser>
        <c:dLbls>
          <c:showLegendKey val="0"/>
          <c:showVal val="0"/>
          <c:showCatName val="0"/>
          <c:showSerName val="0"/>
          <c:showPercent val="0"/>
          <c:showBubbleSize val="0"/>
        </c:dLbls>
        <c:marker val="1"/>
        <c:smooth val="0"/>
        <c:axId val="94689920"/>
        <c:axId val="96154368"/>
      </c:lineChart>
      <c:dateAx>
        <c:axId val="94689920"/>
        <c:scaling>
          <c:orientation val="minMax"/>
        </c:scaling>
        <c:delete val="1"/>
        <c:axPos val="b"/>
        <c:numFmt formatCode="ge" sourceLinked="1"/>
        <c:majorTickMark val="none"/>
        <c:minorTickMark val="none"/>
        <c:tickLblPos val="none"/>
        <c:crossAx val="96154368"/>
        <c:crosses val="autoZero"/>
        <c:auto val="1"/>
        <c:lblOffset val="100"/>
        <c:baseTimeUnit val="years"/>
      </c:dateAx>
      <c:valAx>
        <c:axId val="961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55.09</c:v>
                </c:pt>
                <c:pt idx="1">
                  <c:v>52.82</c:v>
                </c:pt>
                <c:pt idx="2">
                  <c:v>50.78</c:v>
                </c:pt>
                <c:pt idx="3">
                  <c:v>52.03</c:v>
                </c:pt>
                <c:pt idx="4">
                  <c:v>47.5</c:v>
                </c:pt>
              </c:numCache>
            </c:numRef>
          </c:val>
          <c:extLst xmlns:c16r2="http://schemas.microsoft.com/office/drawing/2015/06/chart">
            <c:ext xmlns:c16="http://schemas.microsoft.com/office/drawing/2014/chart" uri="{C3380CC4-5D6E-409C-BE32-E72D297353CC}">
              <c16:uniqueId val="{00000000-9C61-4437-8CA5-E88C9F689F38}"/>
            </c:ext>
          </c:extLst>
        </c:ser>
        <c:dLbls>
          <c:showLegendKey val="0"/>
          <c:showVal val="0"/>
          <c:showCatName val="0"/>
          <c:showSerName val="0"/>
          <c:showPercent val="0"/>
          <c:showBubbleSize val="0"/>
        </c:dLbls>
        <c:gapWidth val="150"/>
        <c:axId val="99985664"/>
        <c:axId val="999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38.36</c:v>
                </c:pt>
                <c:pt idx="2">
                  <c:v>37.51</c:v>
                </c:pt>
                <c:pt idx="3">
                  <c:v>39.9</c:v>
                </c:pt>
                <c:pt idx="4">
                  <c:v>39.799999999999997</c:v>
                </c:pt>
              </c:numCache>
            </c:numRef>
          </c:val>
          <c:smooth val="0"/>
          <c:extLst xmlns:c16r2="http://schemas.microsoft.com/office/drawing/2015/06/chart">
            <c:ext xmlns:c16="http://schemas.microsoft.com/office/drawing/2014/chart" uri="{C3380CC4-5D6E-409C-BE32-E72D297353CC}">
              <c16:uniqueId val="{00000001-9C61-4437-8CA5-E88C9F689F38}"/>
            </c:ext>
          </c:extLst>
        </c:ser>
        <c:dLbls>
          <c:showLegendKey val="0"/>
          <c:showVal val="0"/>
          <c:showCatName val="0"/>
          <c:showSerName val="0"/>
          <c:showPercent val="0"/>
          <c:showBubbleSize val="0"/>
        </c:dLbls>
        <c:marker val="1"/>
        <c:smooth val="0"/>
        <c:axId val="99985664"/>
        <c:axId val="99991936"/>
      </c:lineChart>
      <c:dateAx>
        <c:axId val="99985664"/>
        <c:scaling>
          <c:orientation val="minMax"/>
        </c:scaling>
        <c:delete val="1"/>
        <c:axPos val="b"/>
        <c:numFmt formatCode="ge" sourceLinked="1"/>
        <c:majorTickMark val="none"/>
        <c:minorTickMark val="none"/>
        <c:tickLblPos val="none"/>
        <c:crossAx val="99991936"/>
        <c:crosses val="autoZero"/>
        <c:auto val="1"/>
        <c:lblOffset val="100"/>
        <c:baseTimeUnit val="years"/>
      </c:dateAx>
      <c:valAx>
        <c:axId val="999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99.15</c:v>
                </c:pt>
                <c:pt idx="1">
                  <c:v>98.63</c:v>
                </c:pt>
                <c:pt idx="2">
                  <c:v>98.66</c:v>
                </c:pt>
                <c:pt idx="3">
                  <c:v>98.64</c:v>
                </c:pt>
                <c:pt idx="4">
                  <c:v>98.72</c:v>
                </c:pt>
              </c:numCache>
            </c:numRef>
          </c:val>
          <c:extLst xmlns:c16r2="http://schemas.microsoft.com/office/drawing/2015/06/chart">
            <c:ext xmlns:c16="http://schemas.microsoft.com/office/drawing/2014/chart" uri="{C3380CC4-5D6E-409C-BE32-E72D297353CC}">
              <c16:uniqueId val="{00000000-57F8-4CA5-BA9C-6DB858FDA3D5}"/>
            </c:ext>
          </c:extLst>
        </c:ser>
        <c:dLbls>
          <c:showLegendKey val="0"/>
          <c:showVal val="0"/>
          <c:showCatName val="0"/>
          <c:showSerName val="0"/>
          <c:showPercent val="0"/>
          <c:showBubbleSize val="0"/>
        </c:dLbls>
        <c:gapWidth val="150"/>
        <c:axId val="100047488"/>
        <c:axId val="1000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81.819999999999993</c:v>
                </c:pt>
                <c:pt idx="2">
                  <c:v>81.63</c:v>
                </c:pt>
                <c:pt idx="3">
                  <c:v>85.72</c:v>
                </c:pt>
                <c:pt idx="4">
                  <c:v>85.32</c:v>
                </c:pt>
              </c:numCache>
            </c:numRef>
          </c:val>
          <c:smooth val="0"/>
          <c:extLst xmlns:c16r2="http://schemas.microsoft.com/office/drawing/2015/06/chart">
            <c:ext xmlns:c16="http://schemas.microsoft.com/office/drawing/2014/chart" uri="{C3380CC4-5D6E-409C-BE32-E72D297353CC}">
              <c16:uniqueId val="{00000001-57F8-4CA5-BA9C-6DB858FDA3D5}"/>
            </c:ext>
          </c:extLst>
        </c:ser>
        <c:dLbls>
          <c:showLegendKey val="0"/>
          <c:showVal val="0"/>
          <c:showCatName val="0"/>
          <c:showSerName val="0"/>
          <c:showPercent val="0"/>
          <c:showBubbleSize val="0"/>
        </c:dLbls>
        <c:marker val="1"/>
        <c:smooth val="0"/>
        <c:axId val="100047488"/>
        <c:axId val="100049664"/>
      </c:lineChart>
      <c:dateAx>
        <c:axId val="100047488"/>
        <c:scaling>
          <c:orientation val="minMax"/>
        </c:scaling>
        <c:delete val="1"/>
        <c:axPos val="b"/>
        <c:numFmt formatCode="ge" sourceLinked="1"/>
        <c:majorTickMark val="none"/>
        <c:minorTickMark val="none"/>
        <c:tickLblPos val="none"/>
        <c:crossAx val="100049664"/>
        <c:crosses val="autoZero"/>
        <c:auto val="1"/>
        <c:lblOffset val="100"/>
        <c:baseTimeUnit val="years"/>
      </c:dateAx>
      <c:valAx>
        <c:axId val="1000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100.86</c:v>
                </c:pt>
                <c:pt idx="1">
                  <c:v>102.23</c:v>
                </c:pt>
                <c:pt idx="2">
                  <c:v>115.96</c:v>
                </c:pt>
                <c:pt idx="3">
                  <c:v>105.17</c:v>
                </c:pt>
                <c:pt idx="4">
                  <c:v>86.84</c:v>
                </c:pt>
              </c:numCache>
            </c:numRef>
          </c:val>
          <c:extLst xmlns:c16r2="http://schemas.microsoft.com/office/drawing/2015/06/chart">
            <c:ext xmlns:c16="http://schemas.microsoft.com/office/drawing/2014/chart" uri="{C3380CC4-5D6E-409C-BE32-E72D297353CC}">
              <c16:uniqueId val="{00000000-2A36-47A8-B4C5-53FB81C64DF5}"/>
            </c:ext>
          </c:extLst>
        </c:ser>
        <c:dLbls>
          <c:showLegendKey val="0"/>
          <c:showVal val="0"/>
          <c:showCatName val="0"/>
          <c:showSerName val="0"/>
          <c:showPercent val="0"/>
          <c:showBubbleSize val="0"/>
        </c:dLbls>
        <c:gapWidth val="150"/>
        <c:axId val="96185344"/>
        <c:axId val="961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36-47A8-B4C5-53FB81C64DF5}"/>
            </c:ext>
          </c:extLst>
        </c:ser>
        <c:dLbls>
          <c:showLegendKey val="0"/>
          <c:showVal val="0"/>
          <c:showCatName val="0"/>
          <c:showSerName val="0"/>
          <c:showPercent val="0"/>
          <c:showBubbleSize val="0"/>
        </c:dLbls>
        <c:marker val="1"/>
        <c:smooth val="0"/>
        <c:axId val="96185344"/>
        <c:axId val="96191616"/>
      </c:lineChart>
      <c:dateAx>
        <c:axId val="96185344"/>
        <c:scaling>
          <c:orientation val="minMax"/>
        </c:scaling>
        <c:delete val="1"/>
        <c:axPos val="b"/>
        <c:numFmt formatCode="ge" sourceLinked="1"/>
        <c:majorTickMark val="none"/>
        <c:minorTickMark val="none"/>
        <c:tickLblPos val="none"/>
        <c:crossAx val="96191616"/>
        <c:crosses val="autoZero"/>
        <c:auto val="1"/>
        <c:lblOffset val="100"/>
        <c:baseTimeUnit val="years"/>
      </c:dateAx>
      <c:valAx>
        <c:axId val="96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30-45EB-AA20-23C828C77816}"/>
            </c:ext>
          </c:extLst>
        </c:ser>
        <c:dLbls>
          <c:showLegendKey val="0"/>
          <c:showVal val="0"/>
          <c:showCatName val="0"/>
          <c:showSerName val="0"/>
          <c:showPercent val="0"/>
          <c:showBubbleSize val="0"/>
        </c:dLbls>
        <c:gapWidth val="150"/>
        <c:axId val="97394048"/>
        <c:axId val="974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30-45EB-AA20-23C828C77816}"/>
            </c:ext>
          </c:extLst>
        </c:ser>
        <c:dLbls>
          <c:showLegendKey val="0"/>
          <c:showVal val="0"/>
          <c:showCatName val="0"/>
          <c:showSerName val="0"/>
          <c:showPercent val="0"/>
          <c:showBubbleSize val="0"/>
        </c:dLbls>
        <c:marker val="1"/>
        <c:smooth val="0"/>
        <c:axId val="97394048"/>
        <c:axId val="97416704"/>
      </c:lineChart>
      <c:dateAx>
        <c:axId val="97394048"/>
        <c:scaling>
          <c:orientation val="minMax"/>
        </c:scaling>
        <c:delete val="1"/>
        <c:axPos val="b"/>
        <c:numFmt formatCode="ge" sourceLinked="1"/>
        <c:majorTickMark val="none"/>
        <c:minorTickMark val="none"/>
        <c:tickLblPos val="none"/>
        <c:crossAx val="97416704"/>
        <c:crosses val="autoZero"/>
        <c:auto val="1"/>
        <c:lblOffset val="100"/>
        <c:baseTimeUnit val="years"/>
      </c:dateAx>
      <c:valAx>
        <c:axId val="974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89-408B-ADA0-29C41EFF7D66}"/>
            </c:ext>
          </c:extLst>
        </c:ser>
        <c:dLbls>
          <c:showLegendKey val="0"/>
          <c:showVal val="0"/>
          <c:showCatName val="0"/>
          <c:showSerName val="0"/>
          <c:showPercent val="0"/>
          <c:showBubbleSize val="0"/>
        </c:dLbls>
        <c:gapWidth val="150"/>
        <c:axId val="99745792"/>
        <c:axId val="997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89-408B-ADA0-29C41EFF7D66}"/>
            </c:ext>
          </c:extLst>
        </c:ser>
        <c:dLbls>
          <c:showLegendKey val="0"/>
          <c:showVal val="0"/>
          <c:showCatName val="0"/>
          <c:showSerName val="0"/>
          <c:showPercent val="0"/>
          <c:showBubbleSize val="0"/>
        </c:dLbls>
        <c:marker val="1"/>
        <c:smooth val="0"/>
        <c:axId val="99745792"/>
        <c:axId val="99747712"/>
      </c:lineChart>
      <c:dateAx>
        <c:axId val="99745792"/>
        <c:scaling>
          <c:orientation val="minMax"/>
        </c:scaling>
        <c:delete val="1"/>
        <c:axPos val="b"/>
        <c:numFmt formatCode="ge" sourceLinked="1"/>
        <c:majorTickMark val="none"/>
        <c:minorTickMark val="none"/>
        <c:tickLblPos val="none"/>
        <c:crossAx val="99747712"/>
        <c:crosses val="autoZero"/>
        <c:auto val="1"/>
        <c:lblOffset val="100"/>
        <c:baseTimeUnit val="years"/>
      </c:dateAx>
      <c:valAx>
        <c:axId val="997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8B-4044-9653-19CE153ED9FA}"/>
            </c:ext>
          </c:extLst>
        </c:ser>
        <c:dLbls>
          <c:showLegendKey val="0"/>
          <c:showVal val="0"/>
          <c:showCatName val="0"/>
          <c:showSerName val="0"/>
          <c:showPercent val="0"/>
          <c:showBubbleSize val="0"/>
        </c:dLbls>
        <c:gapWidth val="150"/>
        <c:axId val="99809536"/>
        <c:axId val="998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8B-4044-9653-19CE153ED9FA}"/>
            </c:ext>
          </c:extLst>
        </c:ser>
        <c:dLbls>
          <c:showLegendKey val="0"/>
          <c:showVal val="0"/>
          <c:showCatName val="0"/>
          <c:showSerName val="0"/>
          <c:showPercent val="0"/>
          <c:showBubbleSize val="0"/>
        </c:dLbls>
        <c:marker val="1"/>
        <c:smooth val="0"/>
        <c:axId val="99809536"/>
        <c:axId val="99811712"/>
      </c:lineChart>
      <c:dateAx>
        <c:axId val="99809536"/>
        <c:scaling>
          <c:orientation val="minMax"/>
        </c:scaling>
        <c:delete val="1"/>
        <c:axPos val="b"/>
        <c:numFmt formatCode="ge" sourceLinked="1"/>
        <c:majorTickMark val="none"/>
        <c:minorTickMark val="none"/>
        <c:tickLblPos val="none"/>
        <c:crossAx val="99811712"/>
        <c:crosses val="autoZero"/>
        <c:auto val="1"/>
        <c:lblOffset val="100"/>
        <c:baseTimeUnit val="years"/>
      </c:dateAx>
      <c:valAx>
        <c:axId val="998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92-4BAD-8B97-E8C23380CC40}"/>
            </c:ext>
          </c:extLst>
        </c:ser>
        <c:dLbls>
          <c:showLegendKey val="0"/>
          <c:showVal val="0"/>
          <c:showCatName val="0"/>
          <c:showSerName val="0"/>
          <c:showPercent val="0"/>
          <c:showBubbleSize val="0"/>
        </c:dLbls>
        <c:gapWidth val="150"/>
        <c:axId val="99843072"/>
        <c:axId val="998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92-4BAD-8B97-E8C23380CC40}"/>
            </c:ext>
          </c:extLst>
        </c:ser>
        <c:dLbls>
          <c:showLegendKey val="0"/>
          <c:showVal val="0"/>
          <c:showCatName val="0"/>
          <c:showSerName val="0"/>
          <c:showPercent val="0"/>
          <c:showBubbleSize val="0"/>
        </c:dLbls>
        <c:marker val="1"/>
        <c:smooth val="0"/>
        <c:axId val="99843072"/>
        <c:axId val="99845248"/>
      </c:lineChart>
      <c:dateAx>
        <c:axId val="99843072"/>
        <c:scaling>
          <c:orientation val="minMax"/>
        </c:scaling>
        <c:delete val="1"/>
        <c:axPos val="b"/>
        <c:numFmt formatCode="ge" sourceLinked="1"/>
        <c:majorTickMark val="none"/>
        <c:minorTickMark val="none"/>
        <c:tickLblPos val="none"/>
        <c:crossAx val="99845248"/>
        <c:crosses val="autoZero"/>
        <c:auto val="1"/>
        <c:lblOffset val="100"/>
        <c:baseTimeUnit val="years"/>
      </c:dateAx>
      <c:valAx>
        <c:axId val="998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177.28</c:v>
                </c:pt>
                <c:pt idx="1">
                  <c:v>156.96</c:v>
                </c:pt>
                <c:pt idx="2">
                  <c:v>161.66999999999999</c:v>
                </c:pt>
                <c:pt idx="3">
                  <c:v>241.45</c:v>
                </c:pt>
                <c:pt idx="4" formatCode="#,##0.00;&quot;△&quot;#,##0.00">
                  <c:v>0</c:v>
                </c:pt>
              </c:numCache>
            </c:numRef>
          </c:val>
          <c:extLst xmlns:c16r2="http://schemas.microsoft.com/office/drawing/2015/06/chart">
            <c:ext xmlns:c16="http://schemas.microsoft.com/office/drawing/2014/chart" uri="{C3380CC4-5D6E-409C-BE32-E72D297353CC}">
              <c16:uniqueId val="{00000000-A898-4B31-A5F5-B82E203723EB}"/>
            </c:ext>
          </c:extLst>
        </c:ser>
        <c:dLbls>
          <c:showLegendKey val="0"/>
          <c:showVal val="0"/>
          <c:showCatName val="0"/>
          <c:showSerName val="0"/>
          <c:showPercent val="0"/>
          <c:showBubbleSize val="0"/>
        </c:dLbls>
        <c:gapWidth val="150"/>
        <c:axId val="102251904"/>
        <c:axId val="10225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392.45</c:v>
                </c:pt>
                <c:pt idx="2">
                  <c:v>310.04000000000002</c:v>
                </c:pt>
                <c:pt idx="3">
                  <c:v>238.95</c:v>
                </c:pt>
                <c:pt idx="4">
                  <c:v>169.47</c:v>
                </c:pt>
              </c:numCache>
            </c:numRef>
          </c:val>
          <c:smooth val="0"/>
          <c:extLst xmlns:c16r2="http://schemas.microsoft.com/office/drawing/2015/06/chart">
            <c:ext xmlns:c16="http://schemas.microsoft.com/office/drawing/2014/chart" uri="{C3380CC4-5D6E-409C-BE32-E72D297353CC}">
              <c16:uniqueId val="{00000001-A898-4B31-A5F5-B82E203723EB}"/>
            </c:ext>
          </c:extLst>
        </c:ser>
        <c:dLbls>
          <c:showLegendKey val="0"/>
          <c:showVal val="0"/>
          <c:showCatName val="0"/>
          <c:showSerName val="0"/>
          <c:showPercent val="0"/>
          <c:showBubbleSize val="0"/>
        </c:dLbls>
        <c:marker val="1"/>
        <c:smooth val="0"/>
        <c:axId val="102251904"/>
        <c:axId val="102258176"/>
      </c:lineChart>
      <c:dateAx>
        <c:axId val="102251904"/>
        <c:scaling>
          <c:orientation val="minMax"/>
        </c:scaling>
        <c:delete val="1"/>
        <c:axPos val="b"/>
        <c:numFmt formatCode="ge" sourceLinked="1"/>
        <c:majorTickMark val="none"/>
        <c:minorTickMark val="none"/>
        <c:tickLblPos val="none"/>
        <c:crossAx val="102258176"/>
        <c:crosses val="autoZero"/>
        <c:auto val="1"/>
        <c:lblOffset val="100"/>
        <c:baseTimeUnit val="years"/>
      </c:dateAx>
      <c:valAx>
        <c:axId val="1022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34.85</c:v>
                </c:pt>
                <c:pt idx="1">
                  <c:v>36.31</c:v>
                </c:pt>
                <c:pt idx="2">
                  <c:v>33.99</c:v>
                </c:pt>
                <c:pt idx="3">
                  <c:v>36.590000000000003</c:v>
                </c:pt>
                <c:pt idx="4">
                  <c:v>35.659999999999997</c:v>
                </c:pt>
              </c:numCache>
            </c:numRef>
          </c:val>
          <c:extLst xmlns:c16r2="http://schemas.microsoft.com/office/drawing/2015/06/chart">
            <c:ext xmlns:c16="http://schemas.microsoft.com/office/drawing/2014/chart" uri="{C3380CC4-5D6E-409C-BE32-E72D297353CC}">
              <c16:uniqueId val="{00000000-63E5-4E47-B804-59866F552542}"/>
            </c:ext>
          </c:extLst>
        </c:ser>
        <c:dLbls>
          <c:showLegendKey val="0"/>
          <c:showVal val="0"/>
          <c:showCatName val="0"/>
          <c:showSerName val="0"/>
          <c:showPercent val="0"/>
          <c:showBubbleSize val="0"/>
        </c:dLbls>
        <c:gapWidth val="150"/>
        <c:axId val="102266752"/>
        <c:axId val="1022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49.68</c:v>
                </c:pt>
                <c:pt idx="2">
                  <c:v>45.36</c:v>
                </c:pt>
                <c:pt idx="3">
                  <c:v>53.57</c:v>
                </c:pt>
                <c:pt idx="4">
                  <c:v>53.03</c:v>
                </c:pt>
              </c:numCache>
            </c:numRef>
          </c:val>
          <c:smooth val="0"/>
          <c:extLst xmlns:c16r2="http://schemas.microsoft.com/office/drawing/2015/06/chart">
            <c:ext xmlns:c16="http://schemas.microsoft.com/office/drawing/2014/chart" uri="{C3380CC4-5D6E-409C-BE32-E72D297353CC}">
              <c16:uniqueId val="{00000001-63E5-4E47-B804-59866F552542}"/>
            </c:ext>
          </c:extLst>
        </c:ser>
        <c:dLbls>
          <c:showLegendKey val="0"/>
          <c:showVal val="0"/>
          <c:showCatName val="0"/>
          <c:showSerName val="0"/>
          <c:showPercent val="0"/>
          <c:showBubbleSize val="0"/>
        </c:dLbls>
        <c:marker val="1"/>
        <c:smooth val="0"/>
        <c:axId val="102266752"/>
        <c:axId val="102285312"/>
      </c:lineChart>
      <c:dateAx>
        <c:axId val="102266752"/>
        <c:scaling>
          <c:orientation val="minMax"/>
        </c:scaling>
        <c:delete val="1"/>
        <c:axPos val="b"/>
        <c:numFmt formatCode="ge" sourceLinked="1"/>
        <c:majorTickMark val="none"/>
        <c:minorTickMark val="none"/>
        <c:tickLblPos val="none"/>
        <c:crossAx val="102285312"/>
        <c:crosses val="autoZero"/>
        <c:auto val="1"/>
        <c:lblOffset val="100"/>
        <c:baseTimeUnit val="years"/>
      </c:dateAx>
      <c:valAx>
        <c:axId val="1022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462.28</c:v>
                </c:pt>
                <c:pt idx="1">
                  <c:v>472.1</c:v>
                </c:pt>
                <c:pt idx="2">
                  <c:v>508.48</c:v>
                </c:pt>
                <c:pt idx="3">
                  <c:v>473.54</c:v>
                </c:pt>
                <c:pt idx="4">
                  <c:v>487.4</c:v>
                </c:pt>
              </c:numCache>
            </c:numRef>
          </c:val>
          <c:extLst xmlns:c16r2="http://schemas.microsoft.com/office/drawing/2015/06/chart">
            <c:ext xmlns:c16="http://schemas.microsoft.com/office/drawing/2014/chart" uri="{C3380CC4-5D6E-409C-BE32-E72D297353CC}">
              <c16:uniqueId val="{00000000-5E26-41A9-B514-4C839D17DDC6}"/>
            </c:ext>
          </c:extLst>
        </c:ser>
        <c:dLbls>
          <c:showLegendKey val="0"/>
          <c:showVal val="0"/>
          <c:showCatName val="0"/>
          <c:showSerName val="0"/>
          <c:showPercent val="0"/>
          <c:showBubbleSize val="0"/>
        </c:dLbls>
        <c:gapWidth val="150"/>
        <c:axId val="99956608"/>
        <c:axId val="999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347.95</c:v>
                </c:pt>
                <c:pt idx="2">
                  <c:v>384.28</c:v>
                </c:pt>
                <c:pt idx="3">
                  <c:v>310.41000000000003</c:v>
                </c:pt>
                <c:pt idx="4">
                  <c:v>301.77</c:v>
                </c:pt>
              </c:numCache>
            </c:numRef>
          </c:val>
          <c:smooth val="0"/>
          <c:extLst xmlns:c16r2="http://schemas.microsoft.com/office/drawing/2015/06/chart">
            <c:ext xmlns:c16="http://schemas.microsoft.com/office/drawing/2014/chart" uri="{C3380CC4-5D6E-409C-BE32-E72D297353CC}">
              <c16:uniqueId val="{00000001-5E26-41A9-B514-4C839D17DDC6}"/>
            </c:ext>
          </c:extLst>
        </c:ser>
        <c:dLbls>
          <c:showLegendKey val="0"/>
          <c:showVal val="0"/>
          <c:showCatName val="0"/>
          <c:showSerName val="0"/>
          <c:showPercent val="0"/>
          <c:showBubbleSize val="0"/>
        </c:dLbls>
        <c:marker val="1"/>
        <c:smooth val="0"/>
        <c:axId val="99956608"/>
        <c:axId val="99962880"/>
      </c:lineChart>
      <c:dateAx>
        <c:axId val="99956608"/>
        <c:scaling>
          <c:orientation val="minMax"/>
        </c:scaling>
        <c:delete val="1"/>
        <c:axPos val="b"/>
        <c:numFmt formatCode="ge" sourceLinked="1"/>
        <c:majorTickMark val="none"/>
        <c:minorTickMark val="none"/>
        <c:tickLblPos val="none"/>
        <c:crossAx val="99962880"/>
        <c:crosses val="autoZero"/>
        <c:auto val="1"/>
        <c:lblOffset val="100"/>
        <c:baseTimeUnit val="years"/>
      </c:dateAx>
      <c:valAx>
        <c:axId val="999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福岡県　宗像市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H1</v>
      </c>
      <c r="X8" s="47"/>
      <c r="Y8" s="47"/>
      <c r="Z8" s="47"/>
      <c r="AA8" s="47"/>
      <c r="AB8" s="47"/>
      <c r="AC8" s="47"/>
      <c r="AD8" s="48" t="str">
        <f>データ!$M$6</f>
        <v>非設置</v>
      </c>
      <c r="AE8" s="48"/>
      <c r="AF8" s="48"/>
      <c r="AG8" s="48"/>
      <c r="AH8" s="48"/>
      <c r="AI8" s="48"/>
      <c r="AJ8" s="48"/>
      <c r="AK8" s="3"/>
      <c r="AL8" s="49">
        <f>データ!S6</f>
        <v>97317</v>
      </c>
      <c r="AM8" s="49"/>
      <c r="AN8" s="49"/>
      <c r="AO8" s="49"/>
      <c r="AP8" s="49"/>
      <c r="AQ8" s="49"/>
      <c r="AR8" s="49"/>
      <c r="AS8" s="49"/>
      <c r="AT8" s="44">
        <f>データ!T6</f>
        <v>119.92</v>
      </c>
      <c r="AU8" s="44"/>
      <c r="AV8" s="44"/>
      <c r="AW8" s="44"/>
      <c r="AX8" s="44"/>
      <c r="AY8" s="44"/>
      <c r="AZ8" s="44"/>
      <c r="BA8" s="44"/>
      <c r="BB8" s="44">
        <f>データ!U6</f>
        <v>811.52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2.4900000000000002</v>
      </c>
      <c r="Q10" s="44"/>
      <c r="R10" s="44"/>
      <c r="S10" s="44"/>
      <c r="T10" s="44"/>
      <c r="U10" s="44"/>
      <c r="V10" s="44"/>
      <c r="W10" s="44">
        <f>データ!Q6</f>
        <v>88.82</v>
      </c>
      <c r="X10" s="44"/>
      <c r="Y10" s="44"/>
      <c r="Z10" s="44"/>
      <c r="AA10" s="44"/>
      <c r="AB10" s="44"/>
      <c r="AC10" s="44"/>
      <c r="AD10" s="49">
        <f>データ!R6</f>
        <v>3073</v>
      </c>
      <c r="AE10" s="49"/>
      <c r="AF10" s="49"/>
      <c r="AG10" s="49"/>
      <c r="AH10" s="49"/>
      <c r="AI10" s="49"/>
      <c r="AJ10" s="49"/>
      <c r="AK10" s="2"/>
      <c r="AL10" s="49">
        <f>データ!V6</f>
        <v>2416</v>
      </c>
      <c r="AM10" s="49"/>
      <c r="AN10" s="49"/>
      <c r="AO10" s="49"/>
      <c r="AP10" s="49"/>
      <c r="AQ10" s="49"/>
      <c r="AR10" s="49"/>
      <c r="AS10" s="49"/>
      <c r="AT10" s="44">
        <f>データ!W6</f>
        <v>0.73</v>
      </c>
      <c r="AU10" s="44"/>
      <c r="AV10" s="44"/>
      <c r="AW10" s="44"/>
      <c r="AX10" s="44"/>
      <c r="AY10" s="44"/>
      <c r="AZ10" s="44"/>
      <c r="BA10" s="44"/>
      <c r="BB10" s="44">
        <f>データ!X6</f>
        <v>3309.59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57</v>
      </c>
      <c r="O86" s="25" t="str">
        <f>データ!EO6</f>
        <v>【0.01】</v>
      </c>
    </row>
  </sheetData>
  <sheetProtection algorithmName="SHA-512" hashValue="kduSt7r1cAYZPDJP4LRntn4NV7dJg0srFM1R3DEqEs584DgIBiAIAQAvnBSG6zl6EiVgtZdcKNfAcCM1Rg9Uag==" saltValue="uWha6nLkKa5all/TqBwdr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402206</v>
      </c>
      <c r="D6" s="32">
        <f t="shared" si="3"/>
        <v>47</v>
      </c>
      <c r="E6" s="32">
        <f t="shared" si="3"/>
        <v>17</v>
      </c>
      <c r="F6" s="32">
        <f t="shared" si="3"/>
        <v>6</v>
      </c>
      <c r="G6" s="32">
        <f t="shared" si="3"/>
        <v>0</v>
      </c>
      <c r="H6" s="32" t="str">
        <f t="shared" si="3"/>
        <v>福岡県　宗像市</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2.4900000000000002</v>
      </c>
      <c r="Q6" s="33">
        <f t="shared" si="3"/>
        <v>88.82</v>
      </c>
      <c r="R6" s="33">
        <f t="shared" si="3"/>
        <v>3073</v>
      </c>
      <c r="S6" s="33">
        <f t="shared" si="3"/>
        <v>97317</v>
      </c>
      <c r="T6" s="33">
        <f t="shared" si="3"/>
        <v>119.92</v>
      </c>
      <c r="U6" s="33">
        <f t="shared" si="3"/>
        <v>811.52</v>
      </c>
      <c r="V6" s="33">
        <f t="shared" si="3"/>
        <v>2416</v>
      </c>
      <c r="W6" s="33">
        <f t="shared" si="3"/>
        <v>0.73</v>
      </c>
      <c r="X6" s="33">
        <f t="shared" si="3"/>
        <v>3309.59</v>
      </c>
      <c r="Y6" s="34">
        <f>IF(Y7="",NA(),Y7)</f>
        <v>100.86</v>
      </c>
      <c r="Z6" s="34">
        <f t="shared" ref="Z6:AH6" si="4">IF(Z7="",NA(),Z7)</f>
        <v>102.23</v>
      </c>
      <c r="AA6" s="34">
        <f t="shared" si="4"/>
        <v>115.96</v>
      </c>
      <c r="AB6" s="34">
        <f t="shared" si="4"/>
        <v>105.17</v>
      </c>
      <c r="AC6" s="34">
        <f t="shared" si="4"/>
        <v>86.84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177.28</v>
      </c>
      <c r="BG6" s="34">
        <f t="shared" ref="BG6:BO6" si="7">IF(BG7="",NA(),BG7)</f>
        <v>156.96</v>
      </c>
      <c r="BH6" s="34">
        <f t="shared" si="7"/>
        <v>161.66999999999999</v>
      </c>
      <c r="BI6" s="34">
        <f t="shared" si="7"/>
        <v>241.45</v>
      </c>
      <c r="BJ6" s="33">
        <f t="shared" si="7"/>
        <v>0</v>
      </c>
      <c r="BK6" s="34">
        <f t="shared" si="7"/>
        <v>817.63</v>
      </c>
      <c r="BL6" s="34">
        <f t="shared" si="7"/>
        <v>392.45</v>
      </c>
      <c r="BM6" s="34">
        <f t="shared" si="7"/>
        <v>310.04000000000002</v>
      </c>
      <c r="BN6" s="34">
        <f t="shared" si="7"/>
        <v>238.95</v>
      </c>
      <c r="BO6" s="34">
        <f t="shared" si="7"/>
        <v>169.47</v>
      </c>
      <c r="BP6" s="33" t="str">
        <f>IF(BP7="","",IF(BP7="-","【-】","【"&amp;SUBSTITUTE(TEXT(BP7,"#,##0.00"),"-","△")&amp;"】"))</f>
        <v>【920.42】</v>
      </c>
      <c r="BQ6" s="34">
        <f>IF(BQ7="",NA(),BQ7)</f>
        <v>34.85</v>
      </c>
      <c r="BR6" s="34">
        <f t="shared" ref="BR6:BZ6" si="8">IF(BR7="",NA(),BR7)</f>
        <v>36.31</v>
      </c>
      <c r="BS6" s="34">
        <f t="shared" si="8"/>
        <v>33.99</v>
      </c>
      <c r="BT6" s="34">
        <f t="shared" si="8"/>
        <v>36.590000000000003</v>
      </c>
      <c r="BU6" s="34">
        <f t="shared" si="8"/>
        <v>35.659999999999997</v>
      </c>
      <c r="BV6" s="34">
        <f t="shared" si="8"/>
        <v>46.31</v>
      </c>
      <c r="BW6" s="34">
        <f t="shared" si="8"/>
        <v>49.68</v>
      </c>
      <c r="BX6" s="34">
        <f t="shared" si="8"/>
        <v>45.36</v>
      </c>
      <c r="BY6" s="34">
        <f t="shared" si="8"/>
        <v>53.57</v>
      </c>
      <c r="BZ6" s="34">
        <f t="shared" si="8"/>
        <v>53.03</v>
      </c>
      <c r="CA6" s="33" t="str">
        <f>IF(CA7="","",IF(CA7="-","【-】","【"&amp;SUBSTITUTE(TEXT(CA7,"#,##0.00"),"-","△")&amp;"】"))</f>
        <v>【47.34】</v>
      </c>
      <c r="CB6" s="34">
        <f>IF(CB7="",NA(),CB7)</f>
        <v>462.28</v>
      </c>
      <c r="CC6" s="34">
        <f t="shared" ref="CC6:CK6" si="9">IF(CC7="",NA(),CC7)</f>
        <v>472.1</v>
      </c>
      <c r="CD6" s="34">
        <f t="shared" si="9"/>
        <v>508.48</v>
      </c>
      <c r="CE6" s="34">
        <f t="shared" si="9"/>
        <v>473.54</v>
      </c>
      <c r="CF6" s="34">
        <f t="shared" si="9"/>
        <v>487.4</v>
      </c>
      <c r="CG6" s="34">
        <f t="shared" si="9"/>
        <v>349.08</v>
      </c>
      <c r="CH6" s="34">
        <f t="shared" si="9"/>
        <v>347.95</v>
      </c>
      <c r="CI6" s="34">
        <f t="shared" si="9"/>
        <v>384.28</v>
      </c>
      <c r="CJ6" s="34">
        <f t="shared" si="9"/>
        <v>310.41000000000003</v>
      </c>
      <c r="CK6" s="34">
        <f t="shared" si="9"/>
        <v>301.77</v>
      </c>
      <c r="CL6" s="33" t="str">
        <f>IF(CL7="","",IF(CL7="-","【-】","【"&amp;SUBSTITUTE(TEXT(CL7,"#,##0.00"),"-","△")&amp;"】"))</f>
        <v>【360.30】</v>
      </c>
      <c r="CM6" s="34">
        <f>IF(CM7="",NA(),CM7)</f>
        <v>55.09</v>
      </c>
      <c r="CN6" s="34">
        <f t="shared" ref="CN6:CV6" si="10">IF(CN7="",NA(),CN7)</f>
        <v>52.82</v>
      </c>
      <c r="CO6" s="34">
        <f t="shared" si="10"/>
        <v>50.78</v>
      </c>
      <c r="CP6" s="34">
        <f t="shared" si="10"/>
        <v>52.03</v>
      </c>
      <c r="CQ6" s="34">
        <f t="shared" si="10"/>
        <v>47.5</v>
      </c>
      <c r="CR6" s="34">
        <f t="shared" si="10"/>
        <v>39.42</v>
      </c>
      <c r="CS6" s="34">
        <f t="shared" si="10"/>
        <v>38.36</v>
      </c>
      <c r="CT6" s="34">
        <f t="shared" si="10"/>
        <v>37.51</v>
      </c>
      <c r="CU6" s="34">
        <f t="shared" si="10"/>
        <v>39.9</v>
      </c>
      <c r="CV6" s="34">
        <f t="shared" si="10"/>
        <v>39.799999999999997</v>
      </c>
      <c r="CW6" s="33" t="str">
        <f>IF(CW7="","",IF(CW7="-","【-】","【"&amp;SUBSTITUTE(TEXT(CW7,"#,##0.00"),"-","△")&amp;"】"))</f>
        <v>【34.06】</v>
      </c>
      <c r="CX6" s="34">
        <f>IF(CX7="",NA(),CX7)</f>
        <v>99.15</v>
      </c>
      <c r="CY6" s="34">
        <f t="shared" ref="CY6:DG6" si="11">IF(CY7="",NA(),CY7)</f>
        <v>98.63</v>
      </c>
      <c r="CZ6" s="34">
        <f t="shared" si="11"/>
        <v>98.66</v>
      </c>
      <c r="DA6" s="34">
        <f t="shared" si="11"/>
        <v>98.64</v>
      </c>
      <c r="DB6" s="34">
        <f t="shared" si="11"/>
        <v>98.72</v>
      </c>
      <c r="DC6" s="34">
        <f t="shared" si="11"/>
        <v>82.97</v>
      </c>
      <c r="DD6" s="34">
        <f t="shared" si="11"/>
        <v>81.819999999999993</v>
      </c>
      <c r="DE6" s="34">
        <f t="shared" si="11"/>
        <v>81.63</v>
      </c>
      <c r="DF6" s="34">
        <f t="shared" si="11"/>
        <v>85.72</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3">
        <f t="shared" si="14"/>
        <v>0</v>
      </c>
      <c r="EL6" s="33">
        <f t="shared" si="14"/>
        <v>0</v>
      </c>
      <c r="EM6" s="34">
        <f t="shared" si="14"/>
        <v>0.12</v>
      </c>
      <c r="EN6" s="33">
        <f t="shared" si="14"/>
        <v>0</v>
      </c>
      <c r="EO6" s="33" t="str">
        <f>IF(EO7="","",IF(EO7="-","【-】","【"&amp;SUBSTITUTE(TEXT(EO7,"#,##0.00"),"-","△")&amp;"】"))</f>
        <v>【0.01】</v>
      </c>
    </row>
    <row r="7" spans="1:145" s="35" customFormat="1" x14ac:dyDescent="0.15">
      <c r="A7" s="27"/>
      <c r="B7" s="36">
        <v>2017</v>
      </c>
      <c r="C7" s="36">
        <v>402206</v>
      </c>
      <c r="D7" s="36">
        <v>47</v>
      </c>
      <c r="E7" s="36">
        <v>17</v>
      </c>
      <c r="F7" s="36">
        <v>6</v>
      </c>
      <c r="G7" s="36">
        <v>0</v>
      </c>
      <c r="H7" s="36" t="s">
        <v>111</v>
      </c>
      <c r="I7" s="36" t="s">
        <v>112</v>
      </c>
      <c r="J7" s="36" t="s">
        <v>113</v>
      </c>
      <c r="K7" s="36" t="s">
        <v>114</v>
      </c>
      <c r="L7" s="36" t="s">
        <v>115</v>
      </c>
      <c r="M7" s="36" t="s">
        <v>116</v>
      </c>
      <c r="N7" s="37" t="s">
        <v>117</v>
      </c>
      <c r="O7" s="37" t="s">
        <v>118</v>
      </c>
      <c r="P7" s="37">
        <v>2.4900000000000002</v>
      </c>
      <c r="Q7" s="37">
        <v>88.82</v>
      </c>
      <c r="R7" s="37">
        <v>3073</v>
      </c>
      <c r="S7" s="37">
        <v>97317</v>
      </c>
      <c r="T7" s="37">
        <v>119.92</v>
      </c>
      <c r="U7" s="37">
        <v>811.52</v>
      </c>
      <c r="V7" s="37">
        <v>2416</v>
      </c>
      <c r="W7" s="37">
        <v>0.73</v>
      </c>
      <c r="X7" s="37">
        <v>3309.59</v>
      </c>
      <c r="Y7" s="37">
        <v>100.86</v>
      </c>
      <c r="Z7" s="37">
        <v>102.23</v>
      </c>
      <c r="AA7" s="37">
        <v>115.96</v>
      </c>
      <c r="AB7" s="37">
        <v>105.17</v>
      </c>
      <c r="AC7" s="37">
        <v>86.84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177.28</v>
      </c>
      <c r="BG7" s="37">
        <v>156.96</v>
      </c>
      <c r="BH7" s="37">
        <v>161.66999999999999</v>
      </c>
      <c r="BI7" s="37">
        <v>241.45</v>
      </c>
      <c r="BJ7" s="37">
        <v>0</v>
      </c>
      <c r="BK7" s="37">
        <v>817.63</v>
      </c>
      <c r="BL7" s="37">
        <v>392.45</v>
      </c>
      <c r="BM7" s="37">
        <v>310.04000000000002</v>
      </c>
      <c r="BN7" s="37">
        <v>238.95</v>
      </c>
      <c r="BO7" s="37">
        <v>169.47</v>
      </c>
      <c r="BP7" s="37">
        <v>920.42</v>
      </c>
      <c r="BQ7" s="37">
        <v>34.85</v>
      </c>
      <c r="BR7" s="37">
        <v>36.31</v>
      </c>
      <c r="BS7" s="37">
        <v>33.99</v>
      </c>
      <c r="BT7" s="37">
        <v>36.590000000000003</v>
      </c>
      <c r="BU7" s="37">
        <v>35.659999999999997</v>
      </c>
      <c r="BV7" s="37">
        <v>46.31</v>
      </c>
      <c r="BW7" s="37">
        <v>49.68</v>
      </c>
      <c r="BX7" s="37">
        <v>45.36</v>
      </c>
      <c r="BY7" s="37">
        <v>53.57</v>
      </c>
      <c r="BZ7" s="37">
        <v>53.03</v>
      </c>
      <c r="CA7" s="37">
        <v>47.34</v>
      </c>
      <c r="CB7" s="37">
        <v>462.28</v>
      </c>
      <c r="CC7" s="37">
        <v>472.1</v>
      </c>
      <c r="CD7" s="37">
        <v>508.48</v>
      </c>
      <c r="CE7" s="37">
        <v>473.54</v>
      </c>
      <c r="CF7" s="37">
        <v>487.4</v>
      </c>
      <c r="CG7" s="37">
        <v>349.08</v>
      </c>
      <c r="CH7" s="37">
        <v>347.95</v>
      </c>
      <c r="CI7" s="37">
        <v>384.28</v>
      </c>
      <c r="CJ7" s="37">
        <v>310.41000000000003</v>
      </c>
      <c r="CK7" s="37">
        <v>301.77</v>
      </c>
      <c r="CL7" s="37">
        <v>360.3</v>
      </c>
      <c r="CM7" s="37">
        <v>55.09</v>
      </c>
      <c r="CN7" s="37">
        <v>52.82</v>
      </c>
      <c r="CO7" s="37">
        <v>50.78</v>
      </c>
      <c r="CP7" s="37">
        <v>52.03</v>
      </c>
      <c r="CQ7" s="37">
        <v>47.5</v>
      </c>
      <c r="CR7" s="37">
        <v>39.42</v>
      </c>
      <c r="CS7" s="37">
        <v>38.36</v>
      </c>
      <c r="CT7" s="37">
        <v>37.51</v>
      </c>
      <c r="CU7" s="37">
        <v>39.9</v>
      </c>
      <c r="CV7" s="37">
        <v>39.799999999999997</v>
      </c>
      <c r="CW7" s="37">
        <v>34.06</v>
      </c>
      <c r="CX7" s="37">
        <v>99.15</v>
      </c>
      <c r="CY7" s="37">
        <v>98.63</v>
      </c>
      <c r="CZ7" s="37">
        <v>98.66</v>
      </c>
      <c r="DA7" s="37">
        <v>98.64</v>
      </c>
      <c r="DB7" s="37">
        <v>98.72</v>
      </c>
      <c r="DC7" s="37">
        <v>82.97</v>
      </c>
      <c r="DD7" s="37">
        <v>81.819999999999993</v>
      </c>
      <c r="DE7" s="37">
        <v>81.63</v>
      </c>
      <c r="DF7" s="37">
        <v>85.72</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v>
      </c>
      <c r="EL7" s="37">
        <v>0</v>
      </c>
      <c r="EM7" s="37">
        <v>0.12</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MK3506_036</cp:lastModifiedBy>
  <cp:lastPrinted>2019-01-22T04:53:00Z</cp:lastPrinted>
  <dcterms:created xsi:type="dcterms:W3CDTF">2018-12-03T09:34:23Z</dcterms:created>
  <dcterms:modified xsi:type="dcterms:W3CDTF">2019-01-22T04:53:02Z</dcterms:modified>
  <cp:category/>
</cp:coreProperties>
</file>