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file\35都市整備部\3506下水道課\02管理係\下水区分・地区・校区別集計表\やまなか事務処理\03調査回答\財政課等\R3\R4.1.18【１月25日期限】【依頼】公営企業に係る経営比較分析表（令和２年度決算）の分析等について\提出\"/>
    </mc:Choice>
  </mc:AlternateContent>
  <workbookProtection workbookAlgorithmName="SHA-512" workbookHashValue="u95NxXJwB3jvtMJF15TUKc0KSfuJD3DOI/jjY3I4KGGekQB+6VceR2oMgXC6tiH+04eGQZQEm4xnzQLkSHeEig==" workbookSaltValue="3PkeWXta7V5qYWwyOId31Q==" workbookSpinCount="100000" lockStructure="1"/>
  <bookViews>
    <workbookView xWindow="0" yWindow="15" windowWidth="1536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BB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<sst xmlns="http://schemas.openxmlformats.org/spreadsheetml/2006/main" count="231" uniqueCount="118">
  <si>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</si>
  <si>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</si>
  <si>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</si>
  <si>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</si>
  <si>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</si>
  <si>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</si>
  <si>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</si>
  <si>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</si>
  <si>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</si>
  <si>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</si>
  <si>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</si>
  <si>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</si>
  <si>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</si>
  <si>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</si>
  <si>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</si>
  <si>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</si>
  <si>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</si>
  <si>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</si>
  <si>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</si>
  <si>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</si>
  <si>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</si>
  <si>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</si>
  <si>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</si>
  <si>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</si>
  <si>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</si>
  <si>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</si>
  <si>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</si>
  <si>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</si>
  <si>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</si>
  <si>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</si>
  <si>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</si>
  <si>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</si>
  <si>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</si>
  <si>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</si>
  <si>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</si>
  <si>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</si>
  <si>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</si>
  <si>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</si>
  <si>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</si>
  <si>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</si>
  <si>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</si>
  <si>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</si>
  <si>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</si>
  <si>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</si>
  <si>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</si>
  <si>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</si>
  <si>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</si>
  <si>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</si>
  <si>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</si>
  <si>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</si>
  <si>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</si>
  <si>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</si>
  <si>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</si>
  <si>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</si>
  <si>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</si>
  <si>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</si>
  <si>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</si>
  <si>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</si>
  <si>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</si>
  <si>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</si>
  <si>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</si>
  <si>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</si>
  <si>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</si>
  <si>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</si>
  <si>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</si>
  <si>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</si>
  <si>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</si>
  <si>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</si>
  <si>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</si>
  <si>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</si>
  <si>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</si>
  <si>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</si>
  <si>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</si>
  <si>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</si>
  <si>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</si>
  <si>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</si>
  <si>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</si>
  <si>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</si>
  <si>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</si>
  <si>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</si>
  <si>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</si>
  <si>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</si>
  <si>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</si>
  <si>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</si>
  <si>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</si>
  <si>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</si>
  <si>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</si>
  <si>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</si>
  <si>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</si>
  <si>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</si>
  <si>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</si>
  <si>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</si>
  <si>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</si>
  <si>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</si>
  <si>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</si>
  <si>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</si>
  <si>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</si>
  <si>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</si>
  <si>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</si>
  <si>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</si>
  <si>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</si>
  <si>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</si>
  <si>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</si>
  <si>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</si>
  <si>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</si>
  <si>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</si>
  <si>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</si>
  <si>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</si>
  <si>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</si>
  <si>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</si>
  <si>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</si>
  <si>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</si>
  <si>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</si>
  <si>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</si>
  <si>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</si>
  <si>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昭和45年の事業開始から50年以上が経過し、施設の老朽化が進んでいる。
　そのため、管渠施設については、早期に供用開始した日の里地区や自由ヶ丘地区などをはじめ、老朽化したマンホール蓋等の更新を行っている。併せて、管内カメラ調査等を行い、判明した老朽管・老朽蓋の改築更新も進めている。また、管と桝の接合部の補修などの浸入水対策事業も引き続き行っており、経費の抑制に努めている状況である。
　また、処理場やポンプ場施設については、引き続き老朽した箇所の改築更新を継続して行っている。</t>
    <rPh sb="58" eb="60">
      <t>カイシ</t>
    </rPh>
    <rPh sb="65" eb="67">
      <t>チク</t>
    </rPh>
    <rPh sb="92" eb="93">
      <t>トウ</t>
    </rPh>
    <rPh sb="163" eb="165">
      <t>ジギョウ</t>
    </rPh>
    <rPh sb="170" eb="171">
      <t>オコナ</t>
    </rPh>
    <rPh sb="234" eb="235">
      <t>オコナ</t>
    </rPh>
    <phoneticPr fontId="4"/>
  </si>
  <si>
    <r>
      <rPr>
        <sz val="11"/>
        <rFont val="ＭＳ ゴシック"/>
        <family val="3"/>
        <charset val="128"/>
      </rPr>
      <t xml:space="preserve"> 特定環境保全公共下水道で整備を進めていた旧玄海町地域の面整備が概ね完了したため、平成26年度に旧宗像市地域の公共下水道と事業統合した。</t>
    </r>
    <r>
      <rPr>
        <sz val="11"/>
        <color rgb="FFFF0000"/>
        <rFont val="ＭＳ ゴシック"/>
        <family val="3"/>
        <charset val="128"/>
      </rPr>
      <t xml:space="preserve">
</t>
    </r>
    <r>
      <rPr>
        <sz val="11"/>
        <rFont val="ＭＳ ゴシック"/>
        <family val="3"/>
        <charset val="128"/>
      </rPr>
      <t>　当市は施設の更新期を迎えており、⑥汚水処理原価については、資本費分は支払利息が減少したが、減価償却費が増加となり結果として微増となった。また、維持管理費分については、前年度と比較し支出減となったことから、汚水処理原価全体としては微減となり、全国平均値を下回ることができている状況である。今後も、投資の平準化並びに維持管理費の抑制を図るよう努める。</t>
    </r>
    <r>
      <rPr>
        <sz val="11"/>
        <color rgb="FFFF0000"/>
        <rFont val="ＭＳ ゴシック"/>
        <family val="3"/>
        <charset val="128"/>
      </rPr>
      <t xml:space="preserve">
</t>
    </r>
    <r>
      <rPr>
        <sz val="11"/>
        <rFont val="ＭＳ ゴシック"/>
        <family val="3"/>
        <charset val="128"/>
      </rPr>
      <t>　①経常収支比率は料金収入や長期前受金戻入の増加により微増となり、⑤経費回収率も汚水処理原価が低くなったことに伴い微増となったが、100％を超え堅調であると言える。</t>
    </r>
    <r>
      <rPr>
        <sz val="11"/>
        <color rgb="FFFF0000"/>
        <rFont val="ＭＳ ゴシック"/>
        <family val="3"/>
        <charset val="128"/>
      </rPr>
      <t xml:space="preserve">
</t>
    </r>
    <r>
      <rPr>
        <sz val="11"/>
        <rFont val="ＭＳ ゴシック"/>
        <family val="3"/>
        <charset val="128"/>
      </rPr>
      <t>　④企業債残高対事業規模比率については、毎年新規借り入れを上回る償還を続けており残高は着実に減少している。また、⑧水洗化率は、処理区域内人口及び水洗化人口の増加に伴い微増となった。</t>
    </r>
    <r>
      <rPr>
        <sz val="11"/>
        <color theme="1"/>
        <rFont val="ＭＳ ゴシック"/>
        <family val="3"/>
        <charset val="128"/>
      </rPr>
      <t xml:space="preserve">
</t>
    </r>
    <r>
      <rPr>
        <sz val="11"/>
        <rFont val="ＭＳ ゴシック"/>
        <family val="3"/>
        <charset val="128"/>
      </rPr>
      <t>　⑦施設利用率は、処理区域内人口や水洗化戸数の増加等に伴い昨年度より微増となった。</t>
    </r>
    <r>
      <rPr>
        <sz val="11"/>
        <color rgb="FFFF0000"/>
        <rFont val="ＭＳ ゴシック"/>
        <family val="3"/>
        <charset val="128"/>
      </rPr>
      <t xml:space="preserve">
</t>
    </r>
    <r>
      <rPr>
        <sz val="11"/>
        <rFont val="ＭＳ ゴシック"/>
        <family val="3"/>
        <charset val="128"/>
      </rPr>
      <t>　③流動比率は、未収金の増加及び未払金の減少に伴い増加となった状況で、数値も引き続き100％を超えているが、今後増加すると見込まれる施設の更新工事等について、将来の見込みも踏まえ優先度を考慮しつつ効率的に行っていき、流動比率が100％以上で推移していけるよう努めていく必要がある。</t>
    </r>
    <rPh sb="104" eb="106">
      <t>シハライ</t>
    </rPh>
    <rPh sb="106" eb="108">
      <t>リソク</t>
    </rPh>
    <rPh sb="109" eb="111">
      <t>ゲンショウ</t>
    </rPh>
    <rPh sb="121" eb="123">
      <t>ゾウカ</t>
    </rPh>
    <rPh sb="126" eb="128">
      <t>ケッカ</t>
    </rPh>
    <rPh sb="131" eb="133">
      <t>ビゾウ</t>
    </rPh>
    <rPh sb="162" eb="163">
      <t>ゲン</t>
    </rPh>
    <rPh sb="172" eb="174">
      <t>オスイ</t>
    </rPh>
    <rPh sb="174" eb="176">
      <t>ショリ</t>
    </rPh>
    <rPh sb="176" eb="178">
      <t>ゲンカ</t>
    </rPh>
    <rPh sb="178" eb="180">
      <t>ゼンタイ</t>
    </rPh>
    <rPh sb="184" eb="186">
      <t>ビゲン</t>
    </rPh>
    <rPh sb="253" eb="255">
      <t>リョウキン</t>
    </rPh>
    <rPh sb="255" eb="257">
      <t>シュウニュウ</t>
    </rPh>
    <rPh sb="266" eb="268">
      <t>ゾウカ</t>
    </rPh>
    <rPh sb="271" eb="273">
      <t>ビゾウ</t>
    </rPh>
    <rPh sb="291" eb="292">
      <t>ヒク</t>
    </rPh>
    <rPh sb="301" eb="303">
      <t>ビゾウ</t>
    </rPh>
    <rPh sb="468" eb="471">
      <t>ミシュウキン</t>
    </rPh>
    <rPh sb="472" eb="474">
      <t>ゾウカ</t>
    </rPh>
    <rPh sb="474" eb="475">
      <t>オヨ</t>
    </rPh>
    <rPh sb="476" eb="477">
      <t>ミ</t>
    </rPh>
    <rPh sb="477" eb="478">
      <t>バラ</t>
    </rPh>
    <rPh sb="478" eb="479">
      <t>キン</t>
    </rPh>
    <rPh sb="480" eb="482">
      <t>ゲンショウ</t>
    </rPh>
    <rPh sb="491" eb="493">
      <t>ジョウキョウ</t>
    </rPh>
    <phoneticPr fontId="4"/>
  </si>
  <si>
    <t>　総じて全国の類似団体と比較しても堅調な経営を行っていると言える。
　事業開始から50年を超え、今後も施設の老朽化による改築更新を効率的に進めていく必要がある。老朽した施設の改良更新などの措置にて、発生する維持管理費の抑制を図りながら、安定した事業運営を目指していく。
　また、接続促進やなどによる収益の向上や徴収困難案件に対する滞納整理を進め料金徴収に努めていく。</t>
    <rPh sb="12" eb="14">
      <t>ヒカク</t>
    </rPh>
    <rPh sb="20" eb="22">
      <t>ケイエイ</t>
    </rPh>
    <rPh sb="99" eb="101">
      <t>ハッセイ</t>
    </rPh>
    <rPh sb="162" eb="163">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</si>
</sst>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BB1-4F4D-A9AB-379D2B3AB5A2}"/>
            </c:ext>
          </c:extLst>
        </c:ser>
        <c:dLbls>
          <c:showLegendKey val="0"/>
          <c:showVal val="0"/>
          <c:showCatName val="0"/>
          <c:showSerName val="0"/>
          <c:showPercent val="0"/>
          <c:showBubbleSize val="0"/>
        </c:dLbls>
        <c:gapWidth val="150"/>
        <c:axId val="43338752"/>
        <c:axId val="4335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3BB1-4F4D-A9AB-379D2B3AB5A2}"/>
            </c:ext>
          </c:extLst>
        </c:ser>
        <c:dLbls>
          <c:showLegendKey val="0"/>
          <c:showVal val="0"/>
          <c:showCatName val="0"/>
          <c:showSerName val="0"/>
          <c:showPercent val="0"/>
          <c:showBubbleSize val="0"/>
        </c:dLbls>
        <c:marker val="1"/>
        <c:smooth val="0"/>
        <c:axId val="43338752"/>
        <c:axId val="43357312"/>
      </c:lineChart>
      <c:dateAx>
        <c:axId val="43338752"/>
        <c:scaling>
          <c:orientation val="minMax"/>
        </c:scaling>
        <c:delete val="1"/>
        <c:axPos val="b"/>
        <c:numFmt formatCode="&quot;H&quot;yy" sourceLinked="1"/>
        <c:majorTickMark val="none"/>
        <c:minorTickMark val="none"/>
        <c:tickLblPos val="none"/>
        <c:crossAx val="43357312"/>
        <c:crosses val="autoZero"/>
        <c:auto val="1"/>
        <c:lblOffset val="100"/>
        <c:baseTimeUnit val="years"/>
      </c:dateAx>
      <c:valAx>
        <c:axId val="433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86.69</c:v>
                </c:pt>
                <c:pt idx="1">
                  <c:v>85.54</c:v>
                </c:pt>
                <c:pt idx="2">
                  <c:v>83.17</c:v>
                </c:pt>
                <c:pt idx="3">
                  <c:v>84.36</c:v>
                </c:pt>
                <c:pt idx="4">
                  <c:v>85.66</c:v>
                </c:pt>
              </c:numCache>
            </c:numRef>
          </c:val>
          <c:extLst>
            <c:ext xmlns:c16="http://schemas.microsoft.com/office/drawing/2014/chart" uri="{C3380CC4-5D6E-409C-BE32-E72D297353CC}">
              <c16:uniqueId val="{00000000-D231-48A8-9D33-9CF0A33845AC}"/>
            </c:ext>
          </c:extLst>
        </c:ser>
        <c:dLbls>
          <c:showLegendKey val="0"/>
          <c:showVal val="0"/>
          <c:showCatName val="0"/>
          <c:showSerName val="0"/>
          <c:showPercent val="0"/>
          <c:showBubbleSize val="0"/>
        </c:dLbls>
        <c:gapWidth val="150"/>
        <c:axId val="142871552"/>
        <c:axId val="1473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D231-48A8-9D33-9CF0A33845AC}"/>
            </c:ext>
          </c:extLst>
        </c:ser>
        <c:dLbls>
          <c:showLegendKey val="0"/>
          <c:showVal val="0"/>
          <c:showCatName val="0"/>
          <c:showSerName val="0"/>
          <c:showPercent val="0"/>
          <c:showBubbleSize val="0"/>
        </c:dLbls>
        <c:marker val="1"/>
        <c:smooth val="0"/>
        <c:axId val="142871552"/>
        <c:axId val="147368192"/>
      </c:lineChart>
      <c:dateAx>
        <c:axId val="142871552"/>
        <c:scaling>
          <c:orientation val="minMax"/>
        </c:scaling>
        <c:delete val="1"/>
        <c:axPos val="b"/>
        <c:numFmt formatCode="&quot;H&quot;yy" sourceLinked="1"/>
        <c:majorTickMark val="none"/>
        <c:minorTickMark val="none"/>
        <c:tickLblPos val="none"/>
        <c:crossAx val="147368192"/>
        <c:crosses val="autoZero"/>
        <c:auto val="1"/>
        <c:lblOffset val="100"/>
        <c:baseTimeUnit val="years"/>
      </c:dateAx>
      <c:valAx>
        <c:axId val="1473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98.87</c:v>
                </c:pt>
                <c:pt idx="1">
                  <c:v>98.89</c:v>
                </c:pt>
                <c:pt idx="2">
                  <c:v>98.85</c:v>
                </c:pt>
                <c:pt idx="3">
                  <c:v>98.94</c:v>
                </c:pt>
                <c:pt idx="4">
                  <c:v>98.99</c:v>
                </c:pt>
              </c:numCache>
            </c:numRef>
          </c:val>
          <c:extLst>
            <c:ext xmlns:c16="http://schemas.microsoft.com/office/drawing/2014/chart" uri="{C3380CC4-5D6E-409C-BE32-E72D297353CC}">
              <c16:uniqueId val="{00000000-4939-4524-8E34-DC0EA5F440C9}"/>
            </c:ext>
          </c:extLst>
        </c:ser>
        <c:dLbls>
          <c:showLegendKey val="0"/>
          <c:showVal val="0"/>
          <c:showCatName val="0"/>
          <c:showSerName val="0"/>
          <c:showPercent val="0"/>
          <c:showBubbleSize val="0"/>
        </c:dLbls>
        <c:gapWidth val="150"/>
        <c:axId val="147647872"/>
        <c:axId val="316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4939-4524-8E34-DC0EA5F440C9}"/>
            </c:ext>
          </c:extLst>
        </c:ser>
        <c:dLbls>
          <c:showLegendKey val="0"/>
          <c:showVal val="0"/>
          <c:showCatName val="0"/>
          <c:showSerName val="0"/>
          <c:showPercent val="0"/>
          <c:showBubbleSize val="0"/>
        </c:dLbls>
        <c:marker val="1"/>
        <c:smooth val="0"/>
        <c:axId val="147647872"/>
        <c:axId val="31638272"/>
      </c:lineChart>
      <c:dateAx>
        <c:axId val="147647872"/>
        <c:scaling>
          <c:orientation val="minMax"/>
        </c:scaling>
        <c:delete val="1"/>
        <c:axPos val="b"/>
        <c:numFmt formatCode="&quot;H&quot;yy" sourceLinked="1"/>
        <c:majorTickMark val="none"/>
        <c:minorTickMark val="none"/>
        <c:tickLblPos val="none"/>
        <c:crossAx val="31638272"/>
        <c:crosses val="autoZero"/>
        <c:auto val="1"/>
        <c:lblOffset val="100"/>
        <c:baseTimeUnit val="years"/>
      </c:dateAx>
      <c:valAx>
        <c:axId val="316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118.39</c:v>
                </c:pt>
                <c:pt idx="1">
                  <c:v>120.2</c:v>
                </c:pt>
                <c:pt idx="2">
                  <c:v>121.85</c:v>
                </c:pt>
                <c:pt idx="3">
                  <c:v>120.12</c:v>
                </c:pt>
                <c:pt idx="4">
                  <c:v>120.64</c:v>
                </c:pt>
              </c:numCache>
            </c:numRef>
          </c:val>
          <c:extLst>
            <c:ext xmlns:c16="http://schemas.microsoft.com/office/drawing/2014/chart" uri="{C3380CC4-5D6E-409C-BE32-E72D297353CC}">
              <c16:uniqueId val="{00000000-58C9-4003-8B2A-C998C148C8BF}"/>
            </c:ext>
          </c:extLst>
        </c:ser>
        <c:dLbls>
          <c:showLegendKey val="0"/>
          <c:showVal val="0"/>
          <c:showCatName val="0"/>
          <c:showSerName val="0"/>
          <c:showPercent val="0"/>
          <c:showBubbleSize val="0"/>
        </c:dLbls>
        <c:gapWidth val="150"/>
        <c:axId val="43431040"/>
        <c:axId val="434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58C9-4003-8B2A-C998C148C8BF}"/>
            </c:ext>
          </c:extLst>
        </c:ser>
        <c:dLbls>
          <c:showLegendKey val="0"/>
          <c:showVal val="0"/>
          <c:showCatName val="0"/>
          <c:showSerName val="0"/>
          <c:showPercent val="0"/>
          <c:showBubbleSize val="0"/>
        </c:dLbls>
        <c:marker val="1"/>
        <c:smooth val="0"/>
        <c:axId val="43431040"/>
        <c:axId val="43433344"/>
      </c:lineChart>
      <c:dateAx>
        <c:axId val="43431040"/>
        <c:scaling>
          <c:orientation val="minMax"/>
        </c:scaling>
        <c:delete val="1"/>
        <c:axPos val="b"/>
        <c:numFmt formatCode="&quot;H&quot;yy" sourceLinked="1"/>
        <c:majorTickMark val="none"/>
        <c:minorTickMark val="none"/>
        <c:tickLblPos val="none"/>
        <c:crossAx val="43433344"/>
        <c:crosses val="autoZero"/>
        <c:auto val="1"/>
        <c:lblOffset val="100"/>
        <c:baseTimeUnit val="years"/>
      </c:dateAx>
      <c:valAx>
        <c:axId val="434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44.48</c:v>
                </c:pt>
                <c:pt idx="1">
                  <c:v>46.74</c:v>
                </c:pt>
                <c:pt idx="2">
                  <c:v>48.49</c:v>
                </c:pt>
                <c:pt idx="3">
                  <c:v>49.72</c:v>
                </c:pt>
                <c:pt idx="4">
                  <c:v>51.75</c:v>
                </c:pt>
              </c:numCache>
            </c:numRef>
          </c:val>
          <c:extLst>
            <c:ext xmlns:c16="http://schemas.microsoft.com/office/drawing/2014/chart" uri="{C3380CC4-5D6E-409C-BE32-E72D297353CC}">
              <c16:uniqueId val="{00000000-090E-48CF-AC25-52F0FC9315F3}"/>
            </c:ext>
          </c:extLst>
        </c:ser>
        <c:dLbls>
          <c:showLegendKey val="0"/>
          <c:showVal val="0"/>
          <c:showCatName val="0"/>
          <c:showSerName val="0"/>
          <c:showPercent val="0"/>
          <c:showBubbleSize val="0"/>
        </c:dLbls>
        <c:gapWidth val="150"/>
        <c:axId val="72541312"/>
        <c:axId val="7255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090E-48CF-AC25-52F0FC9315F3}"/>
            </c:ext>
          </c:extLst>
        </c:ser>
        <c:dLbls>
          <c:showLegendKey val="0"/>
          <c:showVal val="0"/>
          <c:showCatName val="0"/>
          <c:showSerName val="0"/>
          <c:showPercent val="0"/>
          <c:showBubbleSize val="0"/>
        </c:dLbls>
        <c:marker val="1"/>
        <c:smooth val="0"/>
        <c:axId val="72541312"/>
        <c:axId val="72557312"/>
      </c:lineChart>
      <c:dateAx>
        <c:axId val="72541312"/>
        <c:scaling>
          <c:orientation val="minMax"/>
        </c:scaling>
        <c:delete val="1"/>
        <c:axPos val="b"/>
        <c:numFmt formatCode="&quot;H&quot;yy" sourceLinked="1"/>
        <c:majorTickMark val="none"/>
        <c:minorTickMark val="none"/>
        <c:tickLblPos val="none"/>
        <c:crossAx val="72557312"/>
        <c:crosses val="autoZero"/>
        <c:auto val="1"/>
        <c:lblOffset val="100"/>
        <c:baseTimeUnit val="years"/>
      </c:dateAx>
      <c:valAx>
        <c:axId val="725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0A-45B1-978E-A44A3AE43506}"/>
            </c:ext>
          </c:extLst>
        </c:ser>
        <c:dLbls>
          <c:showLegendKey val="0"/>
          <c:showVal val="0"/>
          <c:showCatName val="0"/>
          <c:showSerName val="0"/>
          <c:showPercent val="0"/>
          <c:showBubbleSize val="0"/>
        </c:dLbls>
        <c:gapWidth val="150"/>
        <c:axId val="72920448"/>
        <c:axId val="730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920A-45B1-978E-A44A3AE43506}"/>
            </c:ext>
          </c:extLst>
        </c:ser>
        <c:dLbls>
          <c:showLegendKey val="0"/>
          <c:showVal val="0"/>
          <c:showCatName val="0"/>
          <c:showSerName val="0"/>
          <c:showPercent val="0"/>
          <c:showBubbleSize val="0"/>
        </c:dLbls>
        <c:marker val="1"/>
        <c:smooth val="0"/>
        <c:axId val="72920448"/>
        <c:axId val="73082752"/>
      </c:lineChart>
      <c:dateAx>
        <c:axId val="72920448"/>
        <c:scaling>
          <c:orientation val="minMax"/>
        </c:scaling>
        <c:delete val="1"/>
        <c:axPos val="b"/>
        <c:numFmt formatCode="&quot;H&quot;yy" sourceLinked="1"/>
        <c:majorTickMark val="none"/>
        <c:minorTickMark val="none"/>
        <c:tickLblPos val="none"/>
        <c:crossAx val="73082752"/>
        <c:crosses val="autoZero"/>
        <c:auto val="1"/>
        <c:lblOffset val="100"/>
        <c:baseTimeUnit val="years"/>
      </c:dateAx>
      <c:valAx>
        <c:axId val="730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63-465E-B8EE-4B7CFC3262BA}"/>
            </c:ext>
          </c:extLst>
        </c:ser>
        <c:dLbls>
          <c:showLegendKey val="0"/>
          <c:showVal val="0"/>
          <c:showCatName val="0"/>
          <c:showSerName val="0"/>
          <c:showPercent val="0"/>
          <c:showBubbleSize val="0"/>
        </c:dLbls>
        <c:gapWidth val="150"/>
        <c:axId val="85080704"/>
        <c:axId val="851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5263-465E-B8EE-4B7CFC3262BA}"/>
            </c:ext>
          </c:extLst>
        </c:ser>
        <c:dLbls>
          <c:showLegendKey val="0"/>
          <c:showVal val="0"/>
          <c:showCatName val="0"/>
          <c:showSerName val="0"/>
          <c:showPercent val="0"/>
          <c:showBubbleSize val="0"/>
        </c:dLbls>
        <c:marker val="1"/>
        <c:smooth val="0"/>
        <c:axId val="85080704"/>
        <c:axId val="85111552"/>
      </c:lineChart>
      <c:dateAx>
        <c:axId val="85080704"/>
        <c:scaling>
          <c:orientation val="minMax"/>
        </c:scaling>
        <c:delete val="1"/>
        <c:axPos val="b"/>
        <c:numFmt formatCode="&quot;H&quot;yy" sourceLinked="1"/>
        <c:majorTickMark val="none"/>
        <c:minorTickMark val="none"/>
        <c:tickLblPos val="none"/>
        <c:crossAx val="85111552"/>
        <c:crosses val="autoZero"/>
        <c:auto val="1"/>
        <c:lblOffset val="100"/>
        <c:baseTimeUnit val="years"/>
      </c:dateAx>
      <c:valAx>
        <c:axId val="851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109.96</c:v>
                </c:pt>
                <c:pt idx="1">
                  <c:v>119.34</c:v>
                </c:pt>
                <c:pt idx="2">
                  <c:v>126.94</c:v>
                </c:pt>
                <c:pt idx="3">
                  <c:v>138.18</c:v>
                </c:pt>
                <c:pt idx="4">
                  <c:v>155.69</c:v>
                </c:pt>
              </c:numCache>
            </c:numRef>
          </c:val>
          <c:extLst>
            <c:ext xmlns:c16="http://schemas.microsoft.com/office/drawing/2014/chart" uri="{C3380CC4-5D6E-409C-BE32-E72D297353CC}">
              <c16:uniqueId val="{00000000-E1BC-4355-A61E-959989CE167E}"/>
            </c:ext>
          </c:extLst>
        </c:ser>
        <c:dLbls>
          <c:showLegendKey val="0"/>
          <c:showVal val="0"/>
          <c:showCatName val="0"/>
          <c:showSerName val="0"/>
          <c:showPercent val="0"/>
          <c:showBubbleSize val="0"/>
        </c:dLbls>
        <c:gapWidth val="150"/>
        <c:axId val="88408832"/>
        <c:axId val="884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E1BC-4355-A61E-959989CE167E}"/>
            </c:ext>
          </c:extLst>
        </c:ser>
        <c:dLbls>
          <c:showLegendKey val="0"/>
          <c:showVal val="0"/>
          <c:showCatName val="0"/>
          <c:showSerName val="0"/>
          <c:showPercent val="0"/>
          <c:showBubbleSize val="0"/>
        </c:dLbls>
        <c:marker val="1"/>
        <c:smooth val="0"/>
        <c:axId val="88408832"/>
        <c:axId val="88411136"/>
      </c:lineChart>
      <c:dateAx>
        <c:axId val="88408832"/>
        <c:scaling>
          <c:orientation val="minMax"/>
        </c:scaling>
        <c:delete val="1"/>
        <c:axPos val="b"/>
        <c:numFmt formatCode="&quot;H&quot;yy" sourceLinked="1"/>
        <c:majorTickMark val="none"/>
        <c:minorTickMark val="none"/>
        <c:tickLblPos val="none"/>
        <c:crossAx val="88411136"/>
        <c:crosses val="autoZero"/>
        <c:auto val="1"/>
        <c:lblOffset val="100"/>
        <c:baseTimeUnit val="years"/>
      </c:dateAx>
      <c:valAx>
        <c:axId val="884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696.1</c:v>
                </c:pt>
                <c:pt idx="1">
                  <c:v>642.54</c:v>
                </c:pt>
                <c:pt idx="2">
                  <c:v>600.79</c:v>
                </c:pt>
                <c:pt idx="3">
                  <c:v>570.69000000000005</c:v>
                </c:pt>
                <c:pt idx="4">
                  <c:v>541.53</c:v>
                </c:pt>
              </c:numCache>
            </c:numRef>
          </c:val>
          <c:extLst>
            <c:ext xmlns:c16="http://schemas.microsoft.com/office/drawing/2014/chart" uri="{C3380CC4-5D6E-409C-BE32-E72D297353CC}">
              <c16:uniqueId val="{00000000-F7D6-4C38-9E89-DFD83F21A10F}"/>
            </c:ext>
          </c:extLst>
        </c:ser>
        <c:dLbls>
          <c:showLegendKey val="0"/>
          <c:showVal val="0"/>
          <c:showCatName val="0"/>
          <c:showSerName val="0"/>
          <c:showPercent val="0"/>
          <c:showBubbleSize val="0"/>
        </c:dLbls>
        <c:gapWidth val="150"/>
        <c:axId val="109982080"/>
        <c:axId val="1099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F7D6-4C38-9E89-DFD83F21A10F}"/>
            </c:ext>
          </c:extLst>
        </c:ser>
        <c:dLbls>
          <c:showLegendKey val="0"/>
          <c:showVal val="0"/>
          <c:showCatName val="0"/>
          <c:showSerName val="0"/>
          <c:showPercent val="0"/>
          <c:showBubbleSize val="0"/>
        </c:dLbls>
        <c:marker val="1"/>
        <c:smooth val="0"/>
        <c:axId val="109982080"/>
        <c:axId val="109984000"/>
      </c:lineChart>
      <c:dateAx>
        <c:axId val="109982080"/>
        <c:scaling>
          <c:orientation val="minMax"/>
        </c:scaling>
        <c:delete val="1"/>
        <c:axPos val="b"/>
        <c:numFmt formatCode="&quot;H&quot;yy" sourceLinked="1"/>
        <c:majorTickMark val="none"/>
        <c:minorTickMark val="none"/>
        <c:tickLblPos val="none"/>
        <c:crossAx val="109984000"/>
        <c:crosses val="autoZero"/>
        <c:auto val="1"/>
        <c:lblOffset val="100"/>
        <c:baseTimeUnit val="years"/>
      </c:dateAx>
      <c:valAx>
        <c:axId val="1099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100.62</c:v>
                </c:pt>
                <c:pt idx="1">
                  <c:v>105.2</c:v>
                </c:pt>
                <c:pt idx="2">
                  <c:v>106.69</c:v>
                </c:pt>
                <c:pt idx="3">
                  <c:v>104.74</c:v>
                </c:pt>
                <c:pt idx="4">
                  <c:v>104.98</c:v>
                </c:pt>
              </c:numCache>
            </c:numRef>
          </c:val>
          <c:extLst>
            <c:ext xmlns:c16="http://schemas.microsoft.com/office/drawing/2014/chart" uri="{C3380CC4-5D6E-409C-BE32-E72D297353CC}">
              <c16:uniqueId val="{00000000-887B-4D0B-8364-9DBC0FBF122E}"/>
            </c:ext>
          </c:extLst>
        </c:ser>
        <c:dLbls>
          <c:showLegendKey val="0"/>
          <c:showVal val="0"/>
          <c:showCatName val="0"/>
          <c:showSerName val="0"/>
          <c:showPercent val="0"/>
          <c:showBubbleSize val="0"/>
        </c:dLbls>
        <c:gapWidth val="150"/>
        <c:axId val="129559936"/>
        <c:axId val="1312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887B-4D0B-8364-9DBC0FBF122E}"/>
            </c:ext>
          </c:extLst>
        </c:ser>
        <c:dLbls>
          <c:showLegendKey val="0"/>
          <c:showVal val="0"/>
          <c:showCatName val="0"/>
          <c:showSerName val="0"/>
          <c:showPercent val="0"/>
          <c:showBubbleSize val="0"/>
        </c:dLbls>
        <c:marker val="1"/>
        <c:smooth val="0"/>
        <c:axId val="129559936"/>
        <c:axId val="131217280"/>
      </c:lineChart>
      <c:dateAx>
        <c:axId val="129559936"/>
        <c:scaling>
          <c:orientation val="minMax"/>
        </c:scaling>
        <c:delete val="1"/>
        <c:axPos val="b"/>
        <c:numFmt formatCode="&quot;H&quot;yy" sourceLinked="1"/>
        <c:majorTickMark val="none"/>
        <c:minorTickMark val="none"/>
        <c:tickLblPos val="none"/>
        <c:crossAx val="131217280"/>
        <c:crosses val="autoZero"/>
        <c:auto val="1"/>
        <c:lblOffset val="100"/>
        <c:baseTimeUnit val="years"/>
      </c:dateAx>
      <c:valAx>
        <c:axId val="1312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162.37</c:v>
                </c:pt>
                <c:pt idx="1">
                  <c:v>155.46</c:v>
                </c:pt>
                <c:pt idx="2">
                  <c:v>153.56</c:v>
                </c:pt>
                <c:pt idx="3">
                  <c:v>156.59</c:v>
                </c:pt>
                <c:pt idx="4">
                  <c:v>155.25</c:v>
                </c:pt>
              </c:numCache>
            </c:numRef>
          </c:val>
          <c:extLst>
            <c:ext xmlns:c16="http://schemas.microsoft.com/office/drawing/2014/chart" uri="{C3380CC4-5D6E-409C-BE32-E72D297353CC}">
              <c16:uniqueId val="{00000000-E6C8-42B3-B3E6-F4D897DDF467}"/>
            </c:ext>
          </c:extLst>
        </c:ser>
        <c:dLbls>
          <c:showLegendKey val="0"/>
          <c:showVal val="0"/>
          <c:showCatName val="0"/>
          <c:showSerName val="0"/>
          <c:showPercent val="0"/>
          <c:showBubbleSize val="0"/>
        </c:dLbls>
        <c:gapWidth val="150"/>
        <c:axId val="139623424"/>
        <c:axId val="13969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E6C8-42B3-B3E6-F4D897DDF467}"/>
            </c:ext>
          </c:extLst>
        </c:ser>
        <c:dLbls>
          <c:showLegendKey val="0"/>
          <c:showVal val="0"/>
          <c:showCatName val="0"/>
          <c:showSerName val="0"/>
          <c:showPercent val="0"/>
          <c:showBubbleSize val="0"/>
        </c:dLbls>
        <c:marker val="1"/>
        <c:smooth val="0"/>
        <c:axId val="139623424"/>
        <c:axId val="139693056"/>
      </c:lineChart>
      <c:dateAx>
        <c:axId val="139623424"/>
        <c:scaling>
          <c:orientation val="minMax"/>
        </c:scaling>
        <c:delete val="1"/>
        <c:axPos val="b"/>
        <c:numFmt formatCode="&quot;H&quot;yy" sourceLinked="1"/>
        <c:majorTickMark val="none"/>
        <c:minorTickMark val="none"/>
        <c:tickLblPos val="none"/>
        <c:crossAx val="139693056"/>
        <c:crosses val="autoZero"/>
        <c:auto val="1"/>
        <c:lblOffset val="100"/>
        <c:baseTimeUnit val="years"/>
      </c:dateAx>
      <c:valAx>
        <c:axId val="139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宗像市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97201</v>
      </c>
      <c r="AM8" s="69"/>
      <c r="AN8" s="69"/>
      <c r="AO8" s="69"/>
      <c r="AP8" s="69"/>
      <c r="AQ8" s="69"/>
      <c r="AR8" s="69"/>
      <c r="AS8" s="69"/>
      <c r="AT8" s="68">
        <f>データ!T6</f>
        <v>119.94</v>
      </c>
      <c r="AU8" s="68"/>
      <c r="AV8" s="68"/>
      <c r="AW8" s="68"/>
      <c r="AX8" s="68"/>
      <c r="AY8" s="68"/>
      <c r="AZ8" s="68"/>
      <c r="BA8" s="68"/>
      <c r="BB8" s="68">
        <f>データ!U6</f>
        <v>810.41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74.47</v>
      </c>
      <c r="J10" s="68"/>
      <c r="K10" s="68"/>
      <c r="L10" s="68"/>
      <c r="M10" s="68"/>
      <c r="N10" s="68"/>
      <c r="O10" s="68"/>
      <c r="P10" s="68">
        <f>データ!P6</f>
        <v>97.08</v>
      </c>
      <c r="Q10" s="68"/>
      <c r="R10" s="68"/>
      <c r="S10" s="68"/>
      <c r="T10" s="68"/>
      <c r="U10" s="68"/>
      <c r="V10" s="68"/>
      <c r="W10" s="68">
        <f>データ!Q6</f>
        <v>84.28</v>
      </c>
      <c r="X10" s="68"/>
      <c r="Y10" s="68"/>
      <c r="Z10" s="68"/>
      <c r="AA10" s="68"/>
      <c r="AB10" s="68"/>
      <c r="AC10" s="68"/>
      <c r="AD10" s="69">
        <f>データ!R6</f>
        <v>3130</v>
      </c>
      <c r="AE10" s="69"/>
      <c r="AF10" s="69"/>
      <c r="AG10" s="69"/>
      <c r="AH10" s="69"/>
      <c r="AI10" s="69"/>
      <c r="AJ10" s="69"/>
      <c r="AK10" s="2"/>
      <c r="AL10" s="69">
        <f>データ!V6</f>
        <v>94157</v>
      </c>
      <c r="AM10" s="69"/>
      <c r="AN10" s="69"/>
      <c r="AO10" s="69"/>
      <c r="AP10" s="69"/>
      <c r="AQ10" s="69"/>
      <c r="AR10" s="69"/>
      <c r="AS10" s="69"/>
      <c r="AT10" s="68">
        <f>データ!W6</f>
        <v>26.21</v>
      </c>
      <c r="AU10" s="68"/>
      <c r="AV10" s="68"/>
      <c r="AW10" s="68"/>
      <c r="AX10" s="68"/>
      <c r="AY10" s="68"/>
      <c r="AZ10" s="68"/>
      <c r="BA10" s="68"/>
      <c r="BB10" s="68">
        <f>データ!X6</f>
        <v>3592.41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ZOf2/kAjkPl2eJGoW23Tc8hYKrOXCWNWjsV3EvHzQX4n8B/h6K9yhdhvs9Zn0JmtZXv1hbbM1UJ3WXU3iN8bg==" saltValue="WJklGm1gQY6348Jg9rMj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402206</v>
      </c>
      <c r="D6" s="33">
        <f t="shared" si="3"/>
        <v>46</v>
      </c>
      <c r="E6" s="33">
        <f t="shared" si="3"/>
        <v>17</v>
      </c>
      <c r="F6" s="33">
        <f t="shared" si="3"/>
        <v>1</v>
      </c>
      <c r="G6" s="33">
        <f t="shared" si="3"/>
        <v>0</v>
      </c>
      <c r="H6" s="33" t="str">
        <f t="shared" si="3"/>
        <v>福岡県　宗像市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74.47</v>
      </c>
      <c r="P6" s="34">
        <f t="shared" si="3"/>
        <v>97.08</v>
      </c>
      <c r="Q6" s="34">
        <f t="shared" si="3"/>
        <v>84.28</v>
      </c>
      <c r="R6" s="34">
        <f t="shared" si="3"/>
        <v>3130</v>
      </c>
      <c r="S6" s="34">
        <f t="shared" si="3"/>
        <v>97201</v>
      </c>
      <c r="T6" s="34">
        <f t="shared" si="3"/>
        <v>119.94</v>
      </c>
      <c r="U6" s="34">
        <f t="shared" si="3"/>
        <v>810.41</v>
      </c>
      <c r="V6" s="34">
        <f t="shared" si="3"/>
        <v>94157</v>
      </c>
      <c r="W6" s="34">
        <f t="shared" si="3"/>
        <v>26.21</v>
      </c>
      <c r="X6" s="34">
        <f t="shared" si="3"/>
        <v>3592.41</v>
      </c>
      <c r="Y6" s="35">
        <f>IF(Y7="",NA(),Y7)</f>
        <v>118.39</v>
      </c>
      <c r="Z6" s="35">
        <f t="shared" ref="Z6:AH6" si="4">IF(Z7="",NA(),Z7)</f>
        <v>120.2</v>
      </c>
      <c r="AA6" s="35">
        <f t="shared" si="4"/>
        <v>121.85</v>
      </c>
      <c r="AB6" s="35">
        <f t="shared" si="4"/>
        <v>120.12</v>
      </c>
      <c r="AC6" s="35">
        <f t="shared" si="4"/>
        <v>120.64</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109.96</v>
      </c>
      <c r="AV6" s="35">
        <f t="shared" ref="AV6:BD6" si="6">IF(AV7="",NA(),AV7)</f>
        <v>119.34</v>
      </c>
      <c r="AW6" s="35">
        <f t="shared" si="6"/>
        <v>126.94</v>
      </c>
      <c r="AX6" s="35">
        <f t="shared" si="6"/>
        <v>138.18</v>
      </c>
      <c r="AY6" s="35">
        <f t="shared" si="6"/>
        <v>155.69</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696.1</v>
      </c>
      <c r="BG6" s="35">
        <f t="shared" ref="BG6:BO6" si="7">IF(BG7="",NA(),BG7)</f>
        <v>642.54</v>
      </c>
      <c r="BH6" s="35">
        <f t="shared" si="7"/>
        <v>600.79</v>
      </c>
      <c r="BI6" s="35">
        <f t="shared" si="7"/>
        <v>570.69000000000005</v>
      </c>
      <c r="BJ6" s="35">
        <f t="shared" si="7"/>
        <v>541.53</v>
      </c>
      <c r="BK6" s="35">
        <f t="shared" si="7"/>
        <v>774.99</v>
      </c>
      <c r="BL6" s="35">
        <f t="shared" si="7"/>
        <v>799.41</v>
      </c>
      <c r="BM6" s="35">
        <f t="shared" si="7"/>
        <v>820.36</v>
      </c>
      <c r="BN6" s="35">
        <f t="shared" si="7"/>
        <v>847.44</v>
      </c>
      <c r="BO6" s="35">
        <f t="shared" si="7"/>
        <v>857.88</v>
      </c>
      <c r="BP6" s="34" t="str">
        <f>IF(BP7="","",IF(BP7="-","【-】","【"&amp;SUBSTITUTE(TEXT(BP7,"#,##0.00"),"-","△")&amp;"】"))</f>
        <v>【705.21】</v>
      </c>
      <c r="BQ6" s="35">
        <f>IF(BQ7="",NA(),BQ7)</f>
        <v>100.62</v>
      </c>
      <c r="BR6" s="35">
        <f t="shared" ref="BR6:BZ6" si="8">IF(BR7="",NA(),BR7)</f>
        <v>105.2</v>
      </c>
      <c r="BS6" s="35">
        <f t="shared" si="8"/>
        <v>106.69</v>
      </c>
      <c r="BT6" s="35">
        <f t="shared" si="8"/>
        <v>104.74</v>
      </c>
      <c r="BU6" s="35">
        <f t="shared" si="8"/>
        <v>104.98</v>
      </c>
      <c r="BV6" s="35">
        <f t="shared" si="8"/>
        <v>96.57</v>
      </c>
      <c r="BW6" s="35">
        <f t="shared" si="8"/>
        <v>96.54</v>
      </c>
      <c r="BX6" s="35">
        <f t="shared" si="8"/>
        <v>95.4</v>
      </c>
      <c r="BY6" s="35">
        <f t="shared" si="8"/>
        <v>94.69</v>
      </c>
      <c r="BZ6" s="35">
        <f t="shared" si="8"/>
        <v>94.97</v>
      </c>
      <c r="CA6" s="34" t="str">
        <f>IF(CA7="","",IF(CA7="-","【-】","【"&amp;SUBSTITUTE(TEXT(CA7,"#,##0.00"),"-","△")&amp;"】"))</f>
        <v>【98.96】</v>
      </c>
      <c r="CB6" s="35">
        <f>IF(CB7="",NA(),CB7)</f>
        <v>162.37</v>
      </c>
      <c r="CC6" s="35">
        <f t="shared" ref="CC6:CK6" si="9">IF(CC7="",NA(),CC7)</f>
        <v>155.46</v>
      </c>
      <c r="CD6" s="35">
        <f t="shared" si="9"/>
        <v>153.56</v>
      </c>
      <c r="CE6" s="35">
        <f t="shared" si="9"/>
        <v>156.59</v>
      </c>
      <c r="CF6" s="35">
        <f t="shared" si="9"/>
        <v>155.25</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86.69</v>
      </c>
      <c r="CN6" s="35">
        <f t="shared" ref="CN6:CV6" si="10">IF(CN7="",NA(),CN7)</f>
        <v>85.54</v>
      </c>
      <c r="CO6" s="35">
        <f t="shared" si="10"/>
        <v>83.17</v>
      </c>
      <c r="CP6" s="35">
        <f t="shared" si="10"/>
        <v>84.36</v>
      </c>
      <c r="CQ6" s="35">
        <f t="shared" si="10"/>
        <v>85.66</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98.87</v>
      </c>
      <c r="CY6" s="35">
        <f t="shared" ref="CY6:DG6" si="11">IF(CY7="",NA(),CY7)</f>
        <v>98.89</v>
      </c>
      <c r="CZ6" s="35">
        <f t="shared" si="11"/>
        <v>98.85</v>
      </c>
      <c r="DA6" s="35">
        <f t="shared" si="11"/>
        <v>98.94</v>
      </c>
      <c r="DB6" s="35">
        <f t="shared" si="11"/>
        <v>98.99</v>
      </c>
      <c r="DC6" s="35">
        <f t="shared" si="11"/>
        <v>91.76</v>
      </c>
      <c r="DD6" s="35">
        <f t="shared" si="11"/>
        <v>92.3</v>
      </c>
      <c r="DE6" s="35">
        <f t="shared" si="11"/>
        <v>92.55</v>
      </c>
      <c r="DF6" s="35">
        <f t="shared" si="11"/>
        <v>92.62</v>
      </c>
      <c r="DG6" s="35">
        <f t="shared" si="11"/>
        <v>92.72</v>
      </c>
      <c r="DH6" s="34" t="str">
        <f>IF(DH7="","",IF(DH7="-","【-】","【"&amp;SUBSTITUTE(TEXT(DH7,"#,##0.00"),"-","△")&amp;"】"))</f>
        <v>【95.57】</v>
      </c>
      <c r="DI6" s="35">
        <f>IF(DI7="",NA(),DI7)</f>
        <v>44.48</v>
      </c>
      <c r="DJ6" s="35">
        <f t="shared" ref="DJ6:DR6" si="12">IF(DJ7="",NA(),DJ7)</f>
        <v>46.74</v>
      </c>
      <c r="DK6" s="35">
        <f t="shared" si="12"/>
        <v>48.49</v>
      </c>
      <c r="DL6" s="35">
        <f t="shared" si="12"/>
        <v>49.72</v>
      </c>
      <c r="DM6" s="35">
        <f t="shared" si="12"/>
        <v>51.75</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4">
        <f>IF(EE7="",NA(),EE7)</f>
        <v>0</v>
      </c>
      <c r="EF6" s="35">
        <f t="shared" ref="EF6:EN6" si="14">IF(EF7="",NA(),EF7)</f>
        <v>0.05</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402206</v>
      </c>
      <c r="D7" s="37">
        <v>46</v>
      </c>
      <c r="E7" s="37">
        <v>17</v>
      </c>
      <c r="F7" s="37">
        <v>1</v>
      </c>
      <c r="G7" s="37">
        <v>0</v>
      </c>
      <c r="H7" s="37" t="s">
        <v>96</v>
      </c>
      <c r="I7" s="37" t="s">
        <v>97</v>
      </c>
      <c r="J7" s="37" t="s">
        <v>98</v>
      </c>
      <c r="K7" s="37" t="s">
        <v>99</v>
      </c>
      <c r="L7" s="37" t="s">
        <v>100</v>
      </c>
      <c r="M7" s="37" t="s">
        <v>101</v>
      </c>
      <c r="N7" s="38" t="s">
        <v>102</v>
      </c>
      <c r="O7" s="38">
        <v>74.47</v>
      </c>
      <c r="P7" s="38">
        <v>97.08</v>
      </c>
      <c r="Q7" s="38">
        <v>84.28</v>
      </c>
      <c r="R7" s="38">
        <v>3130</v>
      </c>
      <c r="S7" s="38">
        <v>97201</v>
      </c>
      <c r="T7" s="38">
        <v>119.94</v>
      </c>
      <c r="U7" s="38">
        <v>810.41</v>
      </c>
      <c r="V7" s="38">
        <v>94157</v>
      </c>
      <c r="W7" s="38">
        <v>26.21</v>
      </c>
      <c r="X7" s="38">
        <v>3592.41</v>
      </c>
      <c r="Y7" s="38">
        <v>118.39</v>
      </c>
      <c r="Z7" s="38">
        <v>120.2</v>
      </c>
      <c r="AA7" s="38">
        <v>121.85</v>
      </c>
      <c r="AB7" s="38">
        <v>120.12</v>
      </c>
      <c r="AC7" s="38">
        <v>120.64</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109.96</v>
      </c>
      <c r="AV7" s="38">
        <v>119.34</v>
      </c>
      <c r="AW7" s="38">
        <v>126.94</v>
      </c>
      <c r="AX7" s="38">
        <v>138.18</v>
      </c>
      <c r="AY7" s="38">
        <v>155.69</v>
      </c>
      <c r="AZ7" s="38">
        <v>77.94</v>
      </c>
      <c r="BA7" s="38">
        <v>78.45</v>
      </c>
      <c r="BB7" s="38">
        <v>76.31</v>
      </c>
      <c r="BC7" s="38">
        <v>68.180000000000007</v>
      </c>
      <c r="BD7" s="38">
        <v>67.930000000000007</v>
      </c>
      <c r="BE7" s="38">
        <v>67.52</v>
      </c>
      <c r="BF7" s="38">
        <v>696.1</v>
      </c>
      <c r="BG7" s="38">
        <v>642.54</v>
      </c>
      <c r="BH7" s="38">
        <v>600.79</v>
      </c>
      <c r="BI7" s="38">
        <v>570.69000000000005</v>
      </c>
      <c r="BJ7" s="38">
        <v>541.53</v>
      </c>
      <c r="BK7" s="38">
        <v>774.99</v>
      </c>
      <c r="BL7" s="38">
        <v>799.41</v>
      </c>
      <c r="BM7" s="38">
        <v>820.36</v>
      </c>
      <c r="BN7" s="38">
        <v>847.44</v>
      </c>
      <c r="BO7" s="38">
        <v>857.88</v>
      </c>
      <c r="BP7" s="38">
        <v>705.21</v>
      </c>
      <c r="BQ7" s="38">
        <v>100.62</v>
      </c>
      <c r="BR7" s="38">
        <v>105.2</v>
      </c>
      <c r="BS7" s="38">
        <v>106.69</v>
      </c>
      <c r="BT7" s="38">
        <v>104.74</v>
      </c>
      <c r="BU7" s="38">
        <v>104.98</v>
      </c>
      <c r="BV7" s="38">
        <v>96.57</v>
      </c>
      <c r="BW7" s="38">
        <v>96.54</v>
      </c>
      <c r="BX7" s="38">
        <v>95.4</v>
      </c>
      <c r="BY7" s="38">
        <v>94.69</v>
      </c>
      <c r="BZ7" s="38">
        <v>94.97</v>
      </c>
      <c r="CA7" s="38">
        <v>98.96</v>
      </c>
      <c r="CB7" s="38">
        <v>162.37</v>
      </c>
      <c r="CC7" s="38">
        <v>155.46</v>
      </c>
      <c r="CD7" s="38">
        <v>153.56</v>
      </c>
      <c r="CE7" s="38">
        <v>156.59</v>
      </c>
      <c r="CF7" s="38">
        <v>155.25</v>
      </c>
      <c r="CG7" s="38">
        <v>161.54</v>
      </c>
      <c r="CH7" s="38">
        <v>162.81</v>
      </c>
      <c r="CI7" s="38">
        <v>163.19999999999999</v>
      </c>
      <c r="CJ7" s="38">
        <v>159.78</v>
      </c>
      <c r="CK7" s="38">
        <v>159.49</v>
      </c>
      <c r="CL7" s="38">
        <v>134.52000000000001</v>
      </c>
      <c r="CM7" s="38">
        <v>86.69</v>
      </c>
      <c r="CN7" s="38">
        <v>85.54</v>
      </c>
      <c r="CO7" s="38">
        <v>83.17</v>
      </c>
      <c r="CP7" s="38">
        <v>84.36</v>
      </c>
      <c r="CQ7" s="38">
        <v>85.66</v>
      </c>
      <c r="CR7" s="38">
        <v>64.67</v>
      </c>
      <c r="CS7" s="38">
        <v>64.959999999999994</v>
      </c>
      <c r="CT7" s="38">
        <v>65.040000000000006</v>
      </c>
      <c r="CU7" s="38">
        <v>68.31</v>
      </c>
      <c r="CV7" s="38">
        <v>65.28</v>
      </c>
      <c r="CW7" s="38">
        <v>59.57</v>
      </c>
      <c r="CX7" s="38">
        <v>98.87</v>
      </c>
      <c r="CY7" s="38">
        <v>98.89</v>
      </c>
      <c r="CZ7" s="38">
        <v>98.85</v>
      </c>
      <c r="DA7" s="38">
        <v>98.94</v>
      </c>
      <c r="DB7" s="38">
        <v>98.99</v>
      </c>
      <c r="DC7" s="38">
        <v>91.76</v>
      </c>
      <c r="DD7" s="38">
        <v>92.3</v>
      </c>
      <c r="DE7" s="38">
        <v>92.55</v>
      </c>
      <c r="DF7" s="38">
        <v>92.62</v>
      </c>
      <c r="DG7" s="38">
        <v>92.72</v>
      </c>
      <c r="DH7" s="38">
        <v>95.57</v>
      </c>
      <c r="DI7" s="38">
        <v>44.48</v>
      </c>
      <c r="DJ7" s="38">
        <v>46.74</v>
      </c>
      <c r="DK7" s="38">
        <v>48.49</v>
      </c>
      <c r="DL7" s="38">
        <v>49.72</v>
      </c>
      <c r="DM7" s="38">
        <v>51.75</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v>
      </c>
      <c r="EF7" s="38">
        <v>0.05</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寺嶋　弥</cp:lastModifiedBy>
  <cp:lastPrinted>2022-02-22T02:36:12Z</cp:lastPrinted>
  <dcterms:created xsi:type="dcterms:W3CDTF">2021-12-03T07:18:33Z</dcterms:created>
  <dcterms:modified xsi:type="dcterms:W3CDTF">2022-02-22T04:49:23Z</dcterms:modified>
  <cp:category/>
</cp:coreProperties>
</file>